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120" yWindow="0" windowWidth="24280" windowHeight="16600" tabRatio="796"/>
  </bookViews>
  <sheets>
    <sheet name="Ledger" sheetId="1" r:id="rId1"/>
    <sheet name="Expenses" sheetId="2" r:id="rId2"/>
    <sheet name="P&amp;L" sheetId="10" r:id="rId3"/>
    <sheet name="Balance Sheet" sheetId="18" r:id="rId4"/>
    <sheet name="Investors" sheetId="5" r:id="rId5"/>
  </sheets>
  <definedNames>
    <definedName name="_xlnm._FilterDatabase" localSheetId="0" hidden="1">Ledger!$A$2:$I$1146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10" l="1"/>
  <c r="J12" i="10"/>
  <c r="I12" i="10"/>
  <c r="H12" i="10"/>
  <c r="F12" i="10"/>
  <c r="E12" i="10"/>
  <c r="D12" i="10"/>
  <c r="C12" i="10"/>
  <c r="K13" i="10"/>
  <c r="J13" i="10"/>
  <c r="I13" i="10"/>
  <c r="H13" i="10"/>
  <c r="F13" i="10"/>
  <c r="E13" i="10"/>
  <c r="D13" i="10"/>
  <c r="K11" i="10"/>
  <c r="J11" i="10"/>
  <c r="I11" i="10"/>
  <c r="H11" i="10"/>
  <c r="F11" i="10"/>
  <c r="E11" i="10"/>
  <c r="D11" i="10"/>
  <c r="C11" i="10"/>
  <c r="C13" i="10"/>
  <c r="L12" i="10"/>
  <c r="G12" i="10"/>
  <c r="L11" i="10"/>
  <c r="G11" i="10"/>
  <c r="C12" i="2"/>
  <c r="C11" i="2"/>
  <c r="C10" i="2"/>
  <c r="C9" i="2"/>
  <c r="C8" i="2"/>
  <c r="C7" i="2"/>
  <c r="C6" i="2"/>
  <c r="C5" i="2"/>
  <c r="C4" i="2"/>
  <c r="B4" i="18"/>
  <c r="K31" i="10"/>
  <c r="J31" i="10"/>
  <c r="I31" i="10"/>
  <c r="H31" i="10"/>
  <c r="F31" i="10"/>
  <c r="E31" i="10"/>
  <c r="D31" i="10"/>
  <c r="C31" i="10"/>
  <c r="H30" i="10"/>
  <c r="I30" i="10"/>
  <c r="J30" i="10"/>
  <c r="K30" i="10"/>
  <c r="L30" i="10"/>
  <c r="C30" i="10"/>
  <c r="D30" i="10"/>
  <c r="E30" i="10"/>
  <c r="F30" i="10"/>
  <c r="G30" i="10"/>
  <c r="K6" i="10"/>
  <c r="K7" i="10"/>
  <c r="K8" i="10"/>
  <c r="K9" i="10"/>
  <c r="K15" i="10"/>
  <c r="K16" i="10"/>
  <c r="K17" i="10"/>
  <c r="K18" i="10"/>
  <c r="K19" i="10"/>
  <c r="K20" i="10"/>
  <c r="K21" i="10"/>
  <c r="K22" i="10"/>
  <c r="K23" i="10"/>
  <c r="K24" i="10"/>
  <c r="K26" i="10"/>
  <c r="J6" i="10"/>
  <c r="J7" i="10"/>
  <c r="J8" i="10"/>
  <c r="J9" i="10"/>
  <c r="J15" i="10"/>
  <c r="J16" i="10"/>
  <c r="J17" i="10"/>
  <c r="J18" i="10"/>
  <c r="J19" i="10"/>
  <c r="J20" i="10"/>
  <c r="J21" i="10"/>
  <c r="J22" i="10"/>
  <c r="J23" i="10"/>
  <c r="J24" i="10"/>
  <c r="J26" i="10"/>
  <c r="I6" i="10"/>
  <c r="I7" i="10"/>
  <c r="I8" i="10"/>
  <c r="I9" i="10"/>
  <c r="I15" i="10"/>
  <c r="I16" i="10"/>
  <c r="I17" i="10"/>
  <c r="I18" i="10"/>
  <c r="I19" i="10"/>
  <c r="I20" i="10"/>
  <c r="I21" i="10"/>
  <c r="I22" i="10"/>
  <c r="I23" i="10"/>
  <c r="I24" i="10"/>
  <c r="I26" i="10"/>
  <c r="H6" i="10"/>
  <c r="H7" i="10"/>
  <c r="H8" i="10"/>
  <c r="H9" i="10"/>
  <c r="H15" i="10"/>
  <c r="H16" i="10"/>
  <c r="H17" i="10"/>
  <c r="H18" i="10"/>
  <c r="H19" i="10"/>
  <c r="H20" i="10"/>
  <c r="H21" i="10"/>
  <c r="H22" i="10"/>
  <c r="H23" i="10"/>
  <c r="H24" i="10"/>
  <c r="H26" i="10"/>
  <c r="F6" i="10"/>
  <c r="F7" i="10"/>
  <c r="F8" i="10"/>
  <c r="F9" i="10"/>
  <c r="F15" i="10"/>
  <c r="F16" i="10"/>
  <c r="F17" i="10"/>
  <c r="F18" i="10"/>
  <c r="F19" i="10"/>
  <c r="F20" i="10"/>
  <c r="F21" i="10"/>
  <c r="F22" i="10"/>
  <c r="F23" i="10"/>
  <c r="F24" i="10"/>
  <c r="F26" i="10"/>
  <c r="E6" i="10"/>
  <c r="E7" i="10"/>
  <c r="E8" i="10"/>
  <c r="E9" i="10"/>
  <c r="E15" i="10"/>
  <c r="E16" i="10"/>
  <c r="E17" i="10"/>
  <c r="E18" i="10"/>
  <c r="E19" i="10"/>
  <c r="E20" i="10"/>
  <c r="E21" i="10"/>
  <c r="E22" i="10"/>
  <c r="E23" i="10"/>
  <c r="E24" i="10"/>
  <c r="E26" i="10"/>
  <c r="D6" i="10"/>
  <c r="D7" i="10"/>
  <c r="D8" i="10"/>
  <c r="D9" i="10"/>
  <c r="D15" i="10"/>
  <c r="D16" i="10"/>
  <c r="D17" i="10"/>
  <c r="D18" i="10"/>
  <c r="D19" i="10"/>
  <c r="D20" i="10"/>
  <c r="D21" i="10"/>
  <c r="D22" i="10"/>
  <c r="D23" i="10"/>
  <c r="D24" i="10"/>
  <c r="D26" i="10"/>
  <c r="C6" i="10"/>
  <c r="C7" i="10"/>
  <c r="C8" i="10"/>
  <c r="C9" i="10"/>
  <c r="C15" i="10"/>
  <c r="C16" i="10"/>
  <c r="C17" i="10"/>
  <c r="C18" i="10"/>
  <c r="C19" i="10"/>
  <c r="C20" i="10"/>
  <c r="C21" i="10"/>
  <c r="C22" i="10"/>
  <c r="C23" i="10"/>
  <c r="C24" i="10"/>
  <c r="C26" i="10"/>
  <c r="K28" i="10"/>
  <c r="J28" i="10"/>
  <c r="I28" i="10"/>
  <c r="H28" i="10"/>
  <c r="F28" i="10"/>
  <c r="E28" i="10"/>
  <c r="D28" i="10"/>
  <c r="C28" i="10"/>
  <c r="K10" i="10"/>
  <c r="J10" i="10"/>
  <c r="I10" i="10"/>
  <c r="H10" i="10"/>
  <c r="F10" i="10"/>
  <c r="E10" i="10"/>
  <c r="D10" i="10"/>
  <c r="C10" i="10"/>
  <c r="G4" i="1"/>
  <c r="G5" i="1"/>
  <c r="G6" i="1"/>
  <c r="G7" i="1"/>
  <c r="L31" i="10"/>
  <c r="L28" i="10"/>
  <c r="L26" i="10"/>
  <c r="L24" i="10"/>
  <c r="L23" i="10"/>
  <c r="L22" i="10"/>
  <c r="L21" i="10"/>
  <c r="L20" i="10"/>
  <c r="L19" i="10"/>
  <c r="L18" i="10"/>
  <c r="L17" i="10"/>
  <c r="L16" i="10"/>
  <c r="L15" i="10"/>
  <c r="L13" i="10"/>
  <c r="L10" i="10"/>
  <c r="L9" i="10"/>
  <c r="L8" i="10"/>
  <c r="L7" i="10"/>
  <c r="L6" i="10"/>
  <c r="G10" i="10"/>
  <c r="E4" i="18"/>
  <c r="K791" i="1"/>
  <c r="E9" i="18"/>
  <c r="K792" i="1"/>
  <c r="L489" i="1"/>
  <c r="B13" i="18"/>
  <c r="E11" i="18"/>
  <c r="E13" i="18"/>
  <c r="B2" i="5"/>
  <c r="G20" i="10"/>
  <c r="K494" i="1"/>
  <c r="K570" i="1"/>
  <c r="K541" i="1"/>
  <c r="K522" i="1"/>
  <c r="K598" i="1"/>
  <c r="L488" i="1"/>
  <c r="L487" i="1"/>
  <c r="C3" i="2"/>
  <c r="G8" i="10"/>
  <c r="G21" i="10"/>
  <c r="G17" i="10"/>
  <c r="G15" i="10"/>
  <c r="G6" i="10"/>
  <c r="G9" i="10"/>
  <c r="G18" i="10"/>
  <c r="G22" i="10"/>
  <c r="G7" i="10"/>
  <c r="G16" i="10"/>
  <c r="G19" i="10"/>
  <c r="G23" i="10"/>
  <c r="G28" i="10"/>
  <c r="G31" i="10"/>
  <c r="G13" i="10"/>
  <c r="G24" i="10"/>
  <c r="G26" i="10"/>
</calcChain>
</file>

<file path=xl/sharedStrings.xml><?xml version="1.0" encoding="utf-8"?>
<sst xmlns="http://schemas.openxmlformats.org/spreadsheetml/2006/main" count="113" uniqueCount="96">
  <si>
    <t>Date</t>
  </si>
  <si>
    <t>Description</t>
  </si>
  <si>
    <t>Balance</t>
  </si>
  <si>
    <t>In</t>
  </si>
  <si>
    <t>Out</t>
  </si>
  <si>
    <t>Vendor</t>
  </si>
  <si>
    <t>Rent</t>
  </si>
  <si>
    <t>INVESTOR</t>
  </si>
  <si>
    <t>Interest</t>
  </si>
  <si>
    <t>Total</t>
  </si>
  <si>
    <t>#</t>
  </si>
  <si>
    <t>Who</t>
  </si>
  <si>
    <t>Amount</t>
  </si>
  <si>
    <t>Email</t>
  </si>
  <si>
    <t>Notes</t>
  </si>
  <si>
    <t>x</t>
  </si>
  <si>
    <t>e</t>
  </si>
  <si>
    <t>Equity</t>
  </si>
  <si>
    <t>Fund</t>
  </si>
  <si>
    <t>Invsmt</t>
  </si>
  <si>
    <t>Donations</t>
  </si>
  <si>
    <t>Check #</t>
  </si>
  <si>
    <t>Type</t>
  </si>
  <si>
    <t>Q3</t>
  </si>
  <si>
    <t>Q4</t>
  </si>
  <si>
    <t>Q1</t>
  </si>
  <si>
    <t>Q2</t>
  </si>
  <si>
    <t>MISC</t>
  </si>
  <si>
    <t>PHONE</t>
  </si>
  <si>
    <t>PEOPLE</t>
  </si>
  <si>
    <t>RENT</t>
  </si>
  <si>
    <t>TAX</t>
  </si>
  <si>
    <t>BANK</t>
  </si>
  <si>
    <t>INTEREST</t>
  </si>
  <si>
    <t>Expenses</t>
  </si>
  <si>
    <t>Net</t>
  </si>
  <si>
    <t>Cash</t>
  </si>
  <si>
    <t>DONATION</t>
  </si>
  <si>
    <t>YTD</t>
  </si>
  <si>
    <t>Salaries &amp; Overhead</t>
  </si>
  <si>
    <t>Phone</t>
  </si>
  <si>
    <t>Operations</t>
  </si>
  <si>
    <t>Marketing</t>
  </si>
  <si>
    <t>Miscellaneous</t>
  </si>
  <si>
    <t>Net Income</t>
  </si>
  <si>
    <t>Taxes</t>
  </si>
  <si>
    <t>Sales of Equity</t>
  </si>
  <si>
    <t>LAWYER</t>
  </si>
  <si>
    <t>TRAVEL</t>
  </si>
  <si>
    <t>Travel</t>
  </si>
  <si>
    <t>Investments</t>
  </si>
  <si>
    <t>-2013 In</t>
  </si>
  <si>
    <t>-2013 Out</t>
  </si>
  <si>
    <t>Bank Fees</t>
  </si>
  <si>
    <t>ASSETS</t>
  </si>
  <si>
    <t>LIABILITIES &amp; EQUITY</t>
  </si>
  <si>
    <t>Short-term</t>
  </si>
  <si>
    <t>TOTAL LIABILITIES</t>
  </si>
  <si>
    <t>TOTAL ASSETS</t>
  </si>
  <si>
    <t>TOTAL LIABILITIES &amp; EQUITY</t>
  </si>
  <si>
    <t>Bank accounts</t>
  </si>
  <si>
    <t>Legal Expenses</t>
  </si>
  <si>
    <t>Impact Hub Seattle</t>
  </si>
  <si>
    <t>Address</t>
  </si>
  <si>
    <t>TRANSACTION LEDGER</t>
  </si>
  <si>
    <t>CUSTOMER</t>
  </si>
  <si>
    <t>Sold NNN units</t>
  </si>
  <si>
    <t>XYZ Corp</t>
  </si>
  <si>
    <t>STARTING BALANCE</t>
  </si>
  <si>
    <t>Office space</t>
  </si>
  <si>
    <t>Airline ticket</t>
  </si>
  <si>
    <t>Delta Airlines</t>
  </si>
  <si>
    <t>Customer revenues</t>
  </si>
  <si>
    <t>LICENSE</t>
  </si>
  <si>
    <t>Licensing revenues</t>
  </si>
  <si>
    <t>MARKETING</t>
  </si>
  <si>
    <t>OPERATIONS</t>
  </si>
  <si>
    <t>LOAN</t>
  </si>
  <si>
    <t>Loans to/from Lenders</t>
  </si>
  <si>
    <t>Receivables</t>
  </si>
  <si>
    <t>Equipment</t>
  </si>
  <si>
    <t>Other</t>
  </si>
  <si>
    <t>Payables</t>
  </si>
  <si>
    <t>Loans</t>
  </si>
  <si>
    <t>COMPANY BALANCE SHEET</t>
  </si>
  <si>
    <t>COMPANY PROFIT &amp; LOSS</t>
  </si>
  <si>
    <t>LIST OF INVESTORS</t>
  </si>
  <si>
    <t>John Doe</t>
  </si>
  <si>
    <t>Doe LLC</t>
  </si>
  <si>
    <t>john@doe.llc</t>
  </si>
  <si>
    <t>123 Main St, Springfield, YZ 99999</t>
  </si>
  <si>
    <t>EXPENSE REPORT REPAYMENTS</t>
  </si>
  <si>
    <t>TOTAL</t>
  </si>
  <si>
    <t>COGS</t>
  </si>
  <si>
    <t>Cost of Goods</t>
  </si>
  <si>
    <t>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</si>
</sst>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-409]d\-mmm\-yyyy;@"/>
    <numFmt numFmtId="165" formatCode="&quot;$&quot;#,##0.00"/>
    <numFmt numFmtId="166" formatCode="[$-409]mmm\-yyyy;@"/>
    <numFmt numFmtId="167" formatCode="yyyy"/>
    <numFmt numFmtId="168" formatCode="&quot;$&quot;#,##0"/>
    <numFmt numFmtId="169" formatCode="0.00\x"/>
    <numFmt numFmtId="170" formatCode="[$-409]d\-mmm\-yy;@"/>
    <numFmt numFmtId="171" formatCode="0.0%;\-0.0%;0%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scheme val="minor"/>
    </font>
    <font>
      <sz val="9"/>
      <color rgb="FF000000"/>
      <name val="Calibri"/>
      <family val="2"/>
      <scheme val="minor"/>
    </font>
    <font>
      <b/>
      <sz val="11"/>
      <color theme="9"/>
      <name val="Calibri"/>
      <scheme val="minor"/>
    </font>
    <font>
      <sz val="10"/>
      <color theme="1"/>
      <name val="Calibri"/>
      <scheme val="minor"/>
    </font>
    <font>
      <b/>
      <sz val="11"/>
      <color rgb="FF000000"/>
      <name val="Calibri"/>
      <family val="2"/>
      <scheme val="minor"/>
    </font>
    <font>
      <sz val="11"/>
      <name val="Calibri"/>
      <scheme val="minor"/>
    </font>
    <font>
      <sz val="11"/>
      <color theme="6" tint="-0.249977111117893"/>
      <name val="Calibri"/>
      <scheme val="minor"/>
    </font>
    <font>
      <b/>
      <sz val="9"/>
      <color theme="6" tint="-0.249977111117893"/>
      <name val="Calibri"/>
      <scheme val="minor"/>
    </font>
    <font>
      <sz val="9"/>
      <color theme="6" tint="-0.249977111117893"/>
      <name val="Calibri"/>
      <scheme val="minor"/>
    </font>
    <font>
      <b/>
      <sz val="9"/>
      <name val="Calibri"/>
      <scheme val="minor"/>
    </font>
    <font>
      <sz val="11"/>
      <name val="Calibri"/>
    </font>
    <font>
      <sz val="8"/>
      <name val="Calibri"/>
      <family val="2"/>
      <scheme val="minor"/>
    </font>
    <font>
      <sz val="9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47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27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/>
    <xf numFmtId="8" fontId="2" fillId="2" borderId="0" xfId="0" applyNumberFormat="1" applyFont="1" applyFill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8" fontId="2" fillId="2" borderId="0" xfId="0" applyNumberFormat="1" applyFont="1" applyFill="1" applyAlignment="1">
      <alignment horizontal="left"/>
    </xf>
    <xf numFmtId="8" fontId="2" fillId="2" borderId="0" xfId="0" applyNumberFormat="1" applyFont="1" applyFill="1" applyAlignment="1">
      <alignment horizontal="center"/>
    </xf>
    <xf numFmtId="6" fontId="0" fillId="0" borderId="0" xfId="0" applyNumberFormat="1" applyAlignment="1">
      <alignment horizontal="right"/>
    </xf>
    <xf numFmtId="8" fontId="2" fillId="2" borderId="0" xfId="0" applyNumberFormat="1" applyFont="1" applyFill="1" applyAlignment="1">
      <alignment horizontal="center"/>
    </xf>
    <xf numFmtId="0" fontId="4" fillId="0" borderId="0" xfId="1" applyAlignment="1" applyProtection="1"/>
    <xf numFmtId="166" fontId="3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6" fontId="3" fillId="0" borderId="0" xfId="0" applyNumberFormat="1" applyFont="1" applyAlignment="1">
      <alignment horizontal="left"/>
    </xf>
    <xf numFmtId="8" fontId="2" fillId="2" borderId="0" xfId="0" applyNumberFormat="1" applyFont="1" applyFill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8" fontId="2" fillId="2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8" fontId="7" fillId="0" borderId="0" xfId="0" applyNumberFormat="1" applyFont="1"/>
    <xf numFmtId="0" fontId="7" fillId="0" borderId="0" xfId="0" applyFont="1"/>
    <xf numFmtId="167" fontId="8" fillId="3" borderId="0" xfId="0" applyNumberFormat="1" applyFont="1" applyFill="1" applyAlignment="1">
      <alignment horizontal="center"/>
    </xf>
    <xf numFmtId="8" fontId="8" fillId="2" borderId="0" xfId="0" applyNumberFormat="1" applyFont="1" applyFill="1" applyAlignment="1">
      <alignment horizontal="center"/>
    </xf>
    <xf numFmtId="166" fontId="8" fillId="4" borderId="0" xfId="0" applyNumberFormat="1" applyFont="1" applyFill="1" applyAlignment="1">
      <alignment horizontal="center"/>
    </xf>
    <xf numFmtId="165" fontId="10" fillId="0" borderId="0" xfId="0" applyNumberFormat="1" applyFont="1"/>
    <xf numFmtId="165" fontId="11" fillId="0" borderId="0" xfId="0" applyNumberFormat="1" applyFont="1"/>
    <xf numFmtId="0" fontId="12" fillId="0" borderId="0" xfId="0" applyFont="1" applyAlignment="1">
      <alignment horizontal="center"/>
    </xf>
    <xf numFmtId="8" fontId="11" fillId="0" borderId="0" xfId="0" applyNumberFormat="1" applyFont="1"/>
    <xf numFmtId="0" fontId="13" fillId="0" borderId="0" xfId="0" applyFont="1"/>
    <xf numFmtId="164" fontId="0" fillId="0" borderId="3" xfId="0" applyNumberForma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0" fillId="0" borderId="3" xfId="0" applyBorder="1"/>
    <xf numFmtId="8" fontId="0" fillId="0" borderId="3" xfId="0" applyNumberFormat="1" applyBorder="1"/>
    <xf numFmtId="164" fontId="9" fillId="0" borderId="2" xfId="0" applyNumberFormat="1" applyFont="1" applyBorder="1" applyAlignment="1">
      <alignment horizontal="center"/>
    </xf>
    <xf numFmtId="0" fontId="0" fillId="0" borderId="2" xfId="0" applyBorder="1"/>
    <xf numFmtId="8" fontId="0" fillId="0" borderId="2" xfId="0" applyNumberFormat="1" applyBorder="1"/>
    <xf numFmtId="164" fontId="16" fillId="0" borderId="0" xfId="0" applyNumberFormat="1" applyFont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8" fontId="2" fillId="2" borderId="0" xfId="0" applyNumberFormat="1" applyFont="1" applyFill="1" applyAlignment="1">
      <alignment horizontal="center"/>
    </xf>
    <xf numFmtId="8" fontId="15" fillId="0" borderId="0" xfId="0" applyNumberFormat="1" applyFont="1"/>
    <xf numFmtId="0" fontId="18" fillId="0" borderId="0" xfId="0" applyFont="1" applyAlignment="1">
      <alignment horizontal="center"/>
    </xf>
    <xf numFmtId="8" fontId="2" fillId="2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quotePrefix="1"/>
    <xf numFmtId="164" fontId="9" fillId="0" borderId="0" xfId="0" applyNumberFormat="1" applyFont="1" applyFill="1" applyAlignment="1">
      <alignment horizontal="center"/>
    </xf>
    <xf numFmtId="0" fontId="0" fillId="0" borderId="0" xfId="0" applyFill="1"/>
    <xf numFmtId="8" fontId="0" fillId="0" borderId="0" xfId="0" applyNumberFormat="1" applyFill="1"/>
    <xf numFmtId="0" fontId="19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15" fillId="0" borderId="0" xfId="0" applyNumberFormat="1" applyFont="1"/>
    <xf numFmtId="8" fontId="3" fillId="0" borderId="0" xfId="0" applyNumberFormat="1" applyFont="1"/>
    <xf numFmtId="0" fontId="3" fillId="0" borderId="2" xfId="0" applyFont="1" applyBorder="1" applyAlignment="1">
      <alignment horizontal="center"/>
    </xf>
    <xf numFmtId="164" fontId="3" fillId="0" borderId="0" xfId="1200" applyNumberFormat="1" applyFont="1" applyAlignment="1">
      <alignment horizontal="center" wrapText="1"/>
    </xf>
    <xf numFmtId="168" fontId="6" fillId="0" borderId="0" xfId="1200" applyNumberFormat="1" applyAlignment="1">
      <alignment wrapText="1"/>
    </xf>
    <xf numFmtId="0" fontId="6" fillId="0" borderId="0" xfId="1200" applyAlignment="1">
      <alignment wrapText="1"/>
    </xf>
    <xf numFmtId="164" fontId="2" fillId="2" borderId="0" xfId="1200" applyNumberFormat="1" applyFont="1" applyFill="1" applyAlignment="1">
      <alignment horizontal="center" wrapText="1"/>
    </xf>
    <xf numFmtId="0" fontId="6" fillId="0" borderId="0" xfId="1200" applyAlignment="1">
      <alignment horizontal="center" wrapText="1"/>
    </xf>
    <xf numFmtId="0" fontId="3" fillId="0" borderId="0" xfId="1200" applyFont="1" applyAlignment="1">
      <alignment horizontal="center" wrapText="1"/>
    </xf>
    <xf numFmtId="0" fontId="7" fillId="0" borderId="0" xfId="1200" applyFont="1" applyAlignment="1">
      <alignment horizontal="center" wrapText="1"/>
    </xf>
    <xf numFmtId="168" fontId="7" fillId="0" borderId="0" xfId="1200" applyNumberFormat="1" applyFont="1" applyAlignment="1">
      <alignment wrapText="1"/>
    </xf>
    <xf numFmtId="168" fontId="6" fillId="0" borderId="0" xfId="1200" applyNumberFormat="1" applyFont="1" applyAlignment="1">
      <alignment wrapText="1"/>
    </xf>
    <xf numFmtId="168" fontId="20" fillId="0" borderId="0" xfId="1200" applyNumberFormat="1" applyFont="1" applyAlignment="1">
      <alignment wrapText="1"/>
    </xf>
    <xf numFmtId="0" fontId="21" fillId="0" borderId="0" xfId="1201" applyFont="1" applyAlignment="1">
      <alignment horizontal="center" wrapText="1"/>
    </xf>
    <xf numFmtId="168" fontId="21" fillId="0" borderId="0" xfId="1201" applyNumberFormat="1" applyFont="1" applyAlignment="1">
      <alignment wrapText="1"/>
    </xf>
    <xf numFmtId="0" fontId="17" fillId="0" borderId="0" xfId="1200" applyFont="1" applyAlignment="1">
      <alignment horizontal="center" wrapText="1"/>
    </xf>
    <xf numFmtId="9" fontId="20" fillId="0" borderId="0" xfId="1202" applyFont="1" applyAlignment="1">
      <alignment wrapText="1"/>
    </xf>
    <xf numFmtId="6" fontId="7" fillId="0" borderId="0" xfId="0" applyNumberFormat="1" applyFont="1" applyAlignment="1">
      <alignment horizontal="right"/>
    </xf>
    <xf numFmtId="169" fontId="20" fillId="0" borderId="0" xfId="1200" applyNumberFormat="1" applyFont="1" applyAlignment="1">
      <alignment wrapText="1"/>
    </xf>
    <xf numFmtId="165" fontId="3" fillId="0" borderId="0" xfId="0" applyNumberFormat="1" applyFont="1" applyBorder="1"/>
    <xf numFmtId="164" fontId="24" fillId="0" borderId="2" xfId="0" applyNumberFormat="1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0" fontId="23" fillId="0" borderId="2" xfId="0" applyFont="1" applyBorder="1"/>
    <xf numFmtId="8" fontId="23" fillId="0" borderId="2" xfId="0" applyNumberFormat="1" applyFont="1" applyBorder="1"/>
    <xf numFmtId="0" fontId="25" fillId="0" borderId="2" xfId="0" applyFont="1" applyBorder="1" applyAlignment="1">
      <alignment horizontal="center"/>
    </xf>
    <xf numFmtId="0" fontId="15" fillId="0" borderId="0" xfId="0" applyFont="1" applyFill="1"/>
    <xf numFmtId="164" fontId="15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" fontId="3" fillId="0" borderId="0" xfId="0" applyNumberFormat="1" applyFont="1" applyAlignment="1">
      <alignment horizontal="center"/>
    </xf>
    <xf numFmtId="8" fontId="0" fillId="0" borderId="0" xfId="0" applyNumberFormat="1" applyAlignment="1">
      <alignment wrapText="1"/>
    </xf>
    <xf numFmtId="164" fontId="22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2" fillId="0" borderId="0" xfId="0" applyFont="1"/>
    <xf numFmtId="8" fontId="22" fillId="0" borderId="0" xfId="0" applyNumberFormat="1" applyFont="1"/>
    <xf numFmtId="170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165" fontId="22" fillId="0" borderId="0" xfId="0" applyNumberFormat="1" applyFont="1"/>
    <xf numFmtId="164" fontId="0" fillId="0" borderId="0" xfId="0" applyNumberFormat="1" applyAlignment="1">
      <alignment horizontal="left"/>
    </xf>
    <xf numFmtId="164" fontId="31" fillId="0" borderId="0" xfId="0" applyNumberFormat="1" applyFont="1" applyAlignment="1">
      <alignment horizontal="left"/>
    </xf>
    <xf numFmtId="0" fontId="31" fillId="0" borderId="0" xfId="1200" applyNumberFormat="1" applyFont="1" applyAlignment="1">
      <alignment horizontal="left"/>
    </xf>
    <xf numFmtId="168" fontId="30" fillId="0" borderId="0" xfId="1200" applyNumberFormat="1" applyFont="1" applyAlignment="1">
      <alignment wrapText="1"/>
    </xf>
    <xf numFmtId="164" fontId="30" fillId="0" borderId="0" xfId="1200" applyNumberFormat="1" applyFont="1" applyAlignment="1">
      <alignment horizontal="center" wrapText="1"/>
    </xf>
    <xf numFmtId="0" fontId="30" fillId="0" borderId="0" xfId="1200" applyFont="1" applyAlignment="1">
      <alignment wrapText="1"/>
    </xf>
    <xf numFmtId="166" fontId="31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/>
    </xf>
    <xf numFmtId="164" fontId="2" fillId="2" borderId="0" xfId="1200" applyNumberFormat="1" applyFont="1" applyFill="1" applyAlignment="1">
      <alignment horizontal="center" wrapText="1"/>
    </xf>
  </cellXfs>
  <cellStyles count="3476">
    <cellStyle name="Comma 2" xfId="120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Hyperlink" xfId="1" builtinId="8"/>
    <cellStyle name="Normal" xfId="0" builtinId="0"/>
    <cellStyle name="Normal 2" xfId="2"/>
    <cellStyle name="Normal 2 2" xfId="1200"/>
    <cellStyle name="Normal 3" xfId="1201"/>
    <cellStyle name="Percent 2" xfId="1202"/>
    <cellStyle name="Percentage" xfId="27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john@doe.l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2"/>
  <sheetViews>
    <sheetView tabSelected="1" zoomScale="125" zoomScaleNormal="125" zoomScalePageLayoutView="125" workbookViewId="0">
      <pane xSplit="1" ySplit="2" topLeftCell="B3" activePane="bottomRight" state="frozenSplit"/>
      <selection pane="topRight"/>
      <selection pane="bottomLeft" activeCell="A3" sqref="A3"/>
      <selection pane="bottomRight"/>
    </sheetView>
  </sheetViews>
  <sheetFormatPr baseColWidth="10" defaultColWidth="8.83203125" defaultRowHeight="14" x14ac:dyDescent="0"/>
  <cols>
    <col min="1" max="1" width="15.6640625" style="4" customWidth="1"/>
    <col min="2" max="2" width="14" style="25" customWidth="1"/>
    <col min="3" max="3" width="28.6640625" customWidth="1"/>
    <col min="4" max="4" width="32.6640625" customWidth="1"/>
    <col min="5" max="6" width="12.6640625" style="5" customWidth="1"/>
    <col min="7" max="7" width="15.6640625" style="5" customWidth="1"/>
    <col min="8" max="9" width="4.6640625" style="8" customWidth="1"/>
    <col min="10" max="10" width="2" style="7" customWidth="1"/>
    <col min="11" max="11" width="11.1640625" bestFit="1" customWidth="1"/>
    <col min="12" max="12" width="10.83203125" bestFit="1" customWidth="1"/>
  </cols>
  <sheetData>
    <row r="1" spans="1:10" ht="20">
      <c r="A1" s="99" t="s">
        <v>64</v>
      </c>
    </row>
    <row r="2" spans="1:10" s="2" customFormat="1">
      <c r="A2" s="3" t="s">
        <v>0</v>
      </c>
      <c r="B2" s="3" t="s">
        <v>22</v>
      </c>
      <c r="C2" s="1" t="s">
        <v>1</v>
      </c>
      <c r="D2" s="1" t="s">
        <v>5</v>
      </c>
      <c r="E2" s="1" t="s">
        <v>3</v>
      </c>
      <c r="F2" s="6" t="s">
        <v>4</v>
      </c>
      <c r="G2" s="6" t="s">
        <v>2</v>
      </c>
      <c r="H2" s="6" t="s">
        <v>10</v>
      </c>
      <c r="I2" s="6" t="s">
        <v>15</v>
      </c>
      <c r="J2" s="59"/>
    </row>
    <row r="3" spans="1:10">
      <c r="A3" s="4">
        <v>42370</v>
      </c>
      <c r="C3" t="s">
        <v>68</v>
      </c>
      <c r="G3" s="5">
        <v>0</v>
      </c>
      <c r="I3" s="8" t="s">
        <v>15</v>
      </c>
    </row>
    <row r="4" spans="1:10">
      <c r="A4" s="4">
        <v>42371</v>
      </c>
      <c r="B4" s="25" t="s">
        <v>65</v>
      </c>
      <c r="C4" t="s">
        <v>66</v>
      </c>
      <c r="D4" t="s">
        <v>67</v>
      </c>
      <c r="E4" s="5">
        <v>1000</v>
      </c>
      <c r="G4" s="5">
        <f>G3+E4-F4</f>
        <v>1000</v>
      </c>
    </row>
    <row r="5" spans="1:10">
      <c r="A5" s="4">
        <v>42372</v>
      </c>
      <c r="B5" s="25" t="s">
        <v>30</v>
      </c>
      <c r="C5" t="s">
        <v>69</v>
      </c>
      <c r="D5" t="s">
        <v>62</v>
      </c>
      <c r="F5" s="5">
        <v>400</v>
      </c>
      <c r="G5" s="5">
        <f t="shared" ref="G5:G7" si="0">G4+E5-F5</f>
        <v>600</v>
      </c>
    </row>
    <row r="6" spans="1:10">
      <c r="A6" s="4">
        <v>42373</v>
      </c>
      <c r="B6" s="25" t="s">
        <v>48</v>
      </c>
      <c r="C6" t="s">
        <v>70</v>
      </c>
      <c r="D6" t="s">
        <v>71</v>
      </c>
      <c r="F6" s="5">
        <v>450</v>
      </c>
      <c r="G6" s="5">
        <f t="shared" si="0"/>
        <v>150</v>
      </c>
      <c r="H6" s="8">
        <v>1</v>
      </c>
      <c r="I6" s="8" t="s">
        <v>16</v>
      </c>
    </row>
    <row r="7" spans="1:10">
      <c r="G7" s="5">
        <f t="shared" si="0"/>
        <v>150</v>
      </c>
    </row>
    <row r="10" spans="1:10">
      <c r="A10" s="98"/>
    </row>
    <row r="57" spans="10:12">
      <c r="J57" s="60"/>
      <c r="K57" s="5"/>
      <c r="L57" s="5"/>
    </row>
    <row r="80" spans="11:12">
      <c r="K80" s="5"/>
      <c r="L80" s="5"/>
    </row>
    <row r="121" spans="2:12">
      <c r="K121" s="5"/>
    </row>
    <row r="123" spans="2:12" ht="15" thickBot="1">
      <c r="B123" s="43"/>
      <c r="C123" s="44"/>
      <c r="D123" s="44"/>
      <c r="E123" s="45"/>
      <c r="F123" s="45"/>
      <c r="G123" s="45"/>
      <c r="H123" s="62"/>
      <c r="I123" s="62"/>
      <c r="K123" s="5"/>
      <c r="L123" s="5"/>
    </row>
    <row r="144" spans="11:12">
      <c r="K144" s="5"/>
      <c r="L144" s="5"/>
    </row>
    <row r="157" spans="11:12">
      <c r="K157" s="5"/>
      <c r="L157" s="5"/>
    </row>
    <row r="159" spans="11:12">
      <c r="K159" s="5"/>
      <c r="L159" s="5"/>
    </row>
    <row r="180" spans="3:12">
      <c r="K180" s="5"/>
      <c r="L180" s="5"/>
    </row>
    <row r="187" spans="3:12">
      <c r="C187" s="47"/>
      <c r="D187" s="47"/>
    </row>
    <row r="197" spans="2:4">
      <c r="C197" s="47"/>
      <c r="D197" s="47"/>
    </row>
    <row r="203" spans="2:4">
      <c r="B203" s="46"/>
      <c r="C203" s="47"/>
      <c r="D203" s="47"/>
    </row>
    <row r="210" spans="3:4">
      <c r="C210" s="47"/>
      <c r="D210" s="47"/>
    </row>
    <row r="214" spans="3:4">
      <c r="C214" s="47"/>
      <c r="D214" s="47"/>
    </row>
    <row r="231" spans="3:4">
      <c r="C231" s="47"/>
      <c r="D231" s="47"/>
    </row>
    <row r="252" spans="2:4">
      <c r="B252" s="46"/>
      <c r="C252" s="47"/>
      <c r="D252" s="47"/>
    </row>
    <row r="259" spans="8:9">
      <c r="H259" s="51"/>
      <c r="I259" s="51"/>
    </row>
    <row r="264" spans="8:9">
      <c r="H264" s="51"/>
      <c r="I264" s="51"/>
    </row>
    <row r="265" spans="8:9">
      <c r="H265" s="51"/>
      <c r="I265" s="51"/>
    </row>
    <row r="266" spans="8:9">
      <c r="H266" s="51"/>
      <c r="I266" s="51"/>
    </row>
    <row r="267" spans="8:9">
      <c r="H267" s="51"/>
      <c r="I267" s="51"/>
    </row>
    <row r="268" spans="8:9">
      <c r="H268" s="51"/>
      <c r="I268" s="51"/>
    </row>
    <row r="273" spans="2:9">
      <c r="H273" s="51"/>
      <c r="I273" s="51"/>
    </row>
    <row r="274" spans="2:9">
      <c r="H274" s="51"/>
      <c r="I274" s="51"/>
    </row>
    <row r="275" spans="2:9">
      <c r="H275" s="51"/>
      <c r="I275" s="51"/>
    </row>
    <row r="277" spans="2:9">
      <c r="B277" s="46"/>
      <c r="C277" s="47"/>
      <c r="D277" s="47"/>
      <c r="I277" s="51"/>
    </row>
    <row r="278" spans="2:9">
      <c r="B278" s="46"/>
      <c r="C278" s="47"/>
      <c r="D278" s="47"/>
      <c r="I278" s="51"/>
    </row>
    <row r="280" spans="2:9">
      <c r="B280" s="46"/>
      <c r="C280" s="47"/>
      <c r="D280" s="47"/>
      <c r="F280" s="50"/>
      <c r="H280" s="51"/>
      <c r="I280" s="51"/>
    </row>
    <row r="281" spans="2:9">
      <c r="H281" s="51"/>
      <c r="I281" s="51"/>
    </row>
    <row r="282" spans="2:9">
      <c r="C282" s="47"/>
      <c r="D282" s="47"/>
    </row>
    <row r="297" spans="3:9">
      <c r="C297" s="47"/>
      <c r="D297" s="47"/>
    </row>
    <row r="298" spans="3:9">
      <c r="H298" s="51"/>
      <c r="I298" s="51"/>
    </row>
    <row r="299" spans="3:9">
      <c r="H299" s="51"/>
      <c r="I299" s="51"/>
    </row>
    <row r="300" spans="3:9">
      <c r="H300" s="51"/>
      <c r="I300" s="51"/>
    </row>
    <row r="302" spans="3:9">
      <c r="H302" s="51"/>
      <c r="I302" s="51"/>
    </row>
    <row r="303" spans="3:9">
      <c r="H303" s="51"/>
      <c r="I303" s="51"/>
    </row>
    <row r="304" spans="3:9">
      <c r="H304" s="51"/>
      <c r="I304" s="51"/>
    </row>
    <row r="305" spans="2:9">
      <c r="H305" s="51"/>
      <c r="I305" s="51"/>
    </row>
    <row r="308" spans="2:9">
      <c r="H308" s="51"/>
      <c r="I308" s="51"/>
    </row>
    <row r="309" spans="2:9">
      <c r="H309" s="51"/>
      <c r="I309" s="51"/>
    </row>
    <row r="310" spans="2:9">
      <c r="H310" s="51"/>
      <c r="I310" s="51"/>
    </row>
    <row r="311" spans="2:9">
      <c r="C311" s="47"/>
      <c r="D311" s="47"/>
    </row>
    <row r="312" spans="2:9">
      <c r="C312" s="47"/>
      <c r="D312" s="47"/>
    </row>
    <row r="314" spans="2:9">
      <c r="H314" s="51"/>
      <c r="I314" s="51"/>
    </row>
    <row r="316" spans="2:9">
      <c r="B316" s="46"/>
      <c r="C316" s="47"/>
      <c r="D316" s="47"/>
    </row>
    <row r="317" spans="2:9">
      <c r="B317" s="46"/>
      <c r="C317" s="47"/>
      <c r="D317" s="47"/>
    </row>
    <row r="322" spans="2:9">
      <c r="B322" s="46"/>
      <c r="C322" s="47"/>
      <c r="D322" s="47"/>
      <c r="F322" s="50"/>
      <c r="H322" s="51"/>
      <c r="I322" s="51"/>
    </row>
    <row r="323" spans="2:9">
      <c r="H323" s="51"/>
      <c r="I323" s="51"/>
    </row>
    <row r="324" spans="2:9">
      <c r="H324" s="51"/>
      <c r="I324" s="51"/>
    </row>
    <row r="325" spans="2:9">
      <c r="H325" s="51"/>
      <c r="I325" s="51"/>
    </row>
    <row r="326" spans="2:9">
      <c r="H326" s="51"/>
      <c r="I326" s="51"/>
    </row>
    <row r="327" spans="2:9">
      <c r="H327" s="51"/>
      <c r="I327" s="51"/>
    </row>
    <row r="328" spans="2:9">
      <c r="C328" s="47"/>
      <c r="D328" s="47"/>
    </row>
    <row r="329" spans="2:9">
      <c r="C329" s="47"/>
      <c r="D329" s="47"/>
    </row>
    <row r="330" spans="2:9">
      <c r="C330" s="47"/>
      <c r="D330" s="47"/>
    </row>
    <row r="333" spans="2:9">
      <c r="H333" s="51"/>
      <c r="I333" s="51"/>
    </row>
    <row r="334" spans="2:9">
      <c r="H334" s="51"/>
      <c r="I334" s="51"/>
    </row>
    <row r="335" spans="2:9">
      <c r="C335" s="47"/>
      <c r="D335" s="47"/>
    </row>
    <row r="336" spans="2:9">
      <c r="C336" s="47"/>
      <c r="D336" s="47"/>
    </row>
    <row r="337" spans="2:9">
      <c r="H337" s="51"/>
      <c r="I337" s="51"/>
    </row>
    <row r="340" spans="2:9">
      <c r="H340" s="51"/>
      <c r="I340" s="51"/>
    </row>
    <row r="341" spans="2:9">
      <c r="H341" s="51"/>
      <c r="I341" s="51"/>
    </row>
    <row r="345" spans="2:9">
      <c r="H345" s="51"/>
      <c r="I345" s="51"/>
    </row>
    <row r="348" spans="2:9">
      <c r="C348" s="47"/>
      <c r="D348" s="47"/>
    </row>
    <row r="350" spans="2:9">
      <c r="H350" s="51"/>
      <c r="I350" s="51"/>
    </row>
    <row r="351" spans="2:9">
      <c r="B351" s="46"/>
      <c r="C351" s="47"/>
      <c r="D351" s="47"/>
    </row>
    <row r="352" spans="2:9">
      <c r="B352" s="46"/>
      <c r="C352" s="47"/>
      <c r="D352" s="47"/>
    </row>
    <row r="353" spans="2:9">
      <c r="B353" s="46"/>
      <c r="C353" s="47"/>
      <c r="D353" s="47"/>
      <c r="F353" s="50"/>
      <c r="H353" s="51"/>
      <c r="I353" s="51"/>
    </row>
    <row r="354" spans="2:9">
      <c r="H354" s="51"/>
      <c r="I354" s="51"/>
    </row>
    <row r="355" spans="2:9">
      <c r="H355" s="51"/>
      <c r="I355" s="51"/>
    </row>
    <row r="356" spans="2:9">
      <c r="H356" s="51"/>
      <c r="I356" s="51"/>
    </row>
    <row r="357" spans="2:9">
      <c r="H357" s="51"/>
      <c r="I357" s="51"/>
    </row>
    <row r="362" spans="2:9">
      <c r="H362" s="51"/>
      <c r="I362" s="51"/>
    </row>
    <row r="363" spans="2:9">
      <c r="H363" s="51"/>
      <c r="I363" s="51"/>
    </row>
    <row r="366" spans="2:9">
      <c r="H366" s="51"/>
      <c r="I366" s="51"/>
    </row>
    <row r="367" spans="2:9">
      <c r="H367" s="51"/>
      <c r="I367" s="51"/>
    </row>
    <row r="369" spans="8:9">
      <c r="H369" s="51"/>
      <c r="I369" s="51"/>
    </row>
    <row r="371" spans="8:9">
      <c r="H371" s="51"/>
      <c r="I371" s="51"/>
    </row>
    <row r="372" spans="8:9">
      <c r="H372" s="51"/>
      <c r="I372" s="51"/>
    </row>
    <row r="373" spans="8:9">
      <c r="H373" s="51"/>
      <c r="I373" s="51"/>
    </row>
    <row r="374" spans="8:9">
      <c r="H374" s="51"/>
      <c r="I374" s="51"/>
    </row>
    <row r="375" spans="8:9">
      <c r="H375" s="51"/>
      <c r="I375" s="51"/>
    </row>
    <row r="382" spans="8:9">
      <c r="H382" s="51"/>
      <c r="I382" s="51"/>
    </row>
    <row r="384" spans="8:9">
      <c r="H384" s="51"/>
      <c r="I384" s="51"/>
    </row>
    <row r="385" spans="2:9">
      <c r="H385" s="51"/>
      <c r="I385" s="51"/>
    </row>
    <row r="386" spans="2:9">
      <c r="H386" s="51"/>
      <c r="I386" s="51"/>
    </row>
    <row r="387" spans="2:9">
      <c r="H387" s="51"/>
      <c r="I387" s="51"/>
    </row>
    <row r="389" spans="2:9">
      <c r="B389" s="46"/>
      <c r="C389" s="47"/>
      <c r="D389" s="47"/>
      <c r="I389" s="51"/>
    </row>
    <row r="390" spans="2:9">
      <c r="B390" s="46"/>
      <c r="C390" s="47"/>
      <c r="D390" s="47"/>
      <c r="I390" s="51"/>
    </row>
    <row r="393" spans="2:9">
      <c r="B393" s="46"/>
      <c r="C393" s="47"/>
      <c r="D393" s="47"/>
      <c r="F393" s="50"/>
      <c r="H393" s="51"/>
      <c r="I393" s="51"/>
    </row>
    <row r="394" spans="2:9">
      <c r="H394" s="51"/>
      <c r="I394" s="51"/>
    </row>
    <row r="395" spans="2:9">
      <c r="H395" s="51"/>
      <c r="I395" s="51"/>
    </row>
    <row r="396" spans="2:9">
      <c r="C396" s="47"/>
      <c r="D396" s="47"/>
    </row>
    <row r="413" spans="3:4">
      <c r="C413" s="47"/>
      <c r="D413" s="47"/>
    </row>
    <row r="414" spans="3:4">
      <c r="C414" s="47"/>
      <c r="D414" s="47"/>
    </row>
    <row r="429" spans="2:4">
      <c r="B429" s="46"/>
      <c r="C429" s="47"/>
      <c r="D429" s="47"/>
    </row>
    <row r="431" spans="2:4">
      <c r="C431" s="47"/>
      <c r="D431" s="47"/>
    </row>
    <row r="445" spans="3:4">
      <c r="C445" s="47"/>
      <c r="D445" s="47"/>
    </row>
    <row r="449" spans="2:6">
      <c r="C449" s="47"/>
      <c r="D449" s="47"/>
    </row>
    <row r="457" spans="2:6">
      <c r="B457" s="46"/>
      <c r="C457" s="47"/>
      <c r="D457" s="47"/>
      <c r="F457" s="50"/>
    </row>
    <row r="460" spans="2:6">
      <c r="B460" s="46"/>
      <c r="C460" s="47"/>
      <c r="D460" s="47"/>
    </row>
    <row r="481" spans="2:12">
      <c r="B481" s="55"/>
      <c r="C481" s="56"/>
      <c r="D481" s="56"/>
      <c r="F481" s="57"/>
    </row>
    <row r="487" spans="2:12">
      <c r="K487" s="54" t="s">
        <v>51</v>
      </c>
      <c r="L487" s="5">
        <f>SUM(E4:E488)</f>
        <v>1000</v>
      </c>
    </row>
    <row r="488" spans="2:12" ht="15" thickBot="1">
      <c r="B488" s="43"/>
      <c r="C488" s="44"/>
      <c r="D488" s="44"/>
      <c r="E488" s="45"/>
      <c r="F488" s="45"/>
      <c r="G488" s="45"/>
      <c r="H488" s="62"/>
      <c r="I488" s="62"/>
      <c r="K488" s="54" t="s">
        <v>52</v>
      </c>
      <c r="L488" s="5">
        <f>SUM(F3:F488)</f>
        <v>850</v>
      </c>
    </row>
    <row r="489" spans="2:12">
      <c r="K489" s="79">
        <v>44798.600000000006</v>
      </c>
      <c r="L489" s="61">
        <f>K489-G489</f>
        <v>44798.600000000006</v>
      </c>
    </row>
    <row r="492" spans="2:12">
      <c r="B492" s="46"/>
      <c r="C492" s="47"/>
      <c r="D492" s="47"/>
    </row>
    <row r="494" spans="2:12">
      <c r="K494" s="61">
        <f>F494-920.62</f>
        <v>-920.62</v>
      </c>
    </row>
    <row r="495" spans="2:12">
      <c r="K495" s="61"/>
    </row>
    <row r="496" spans="2:12">
      <c r="K496" s="61"/>
    </row>
    <row r="497" spans="6:11">
      <c r="K497" s="61"/>
    </row>
    <row r="502" spans="6:11">
      <c r="F502" s="7"/>
    </row>
    <row r="509" spans="6:11">
      <c r="F509" s="7"/>
    </row>
    <row r="516" spans="2:11">
      <c r="B516" s="55"/>
      <c r="C516" s="56"/>
      <c r="D516" s="56"/>
      <c r="F516" s="57"/>
    </row>
    <row r="517" spans="2:11">
      <c r="F517" s="57"/>
    </row>
    <row r="518" spans="2:11">
      <c r="E518" s="7"/>
      <c r="F518" s="57"/>
    </row>
    <row r="519" spans="2:11">
      <c r="E519" s="7"/>
      <c r="F519" s="57"/>
    </row>
    <row r="522" spans="2:11">
      <c r="K522" s="61">
        <f>F522-920.62</f>
        <v>-920.62</v>
      </c>
    </row>
    <row r="526" spans="2:11">
      <c r="B526" s="46"/>
      <c r="C526" s="47"/>
      <c r="D526" s="47"/>
    </row>
    <row r="530" spans="2:11">
      <c r="J530"/>
    </row>
    <row r="538" spans="2:11">
      <c r="B538" s="55"/>
      <c r="C538" s="56"/>
      <c r="D538" s="56"/>
      <c r="F538" s="57"/>
    </row>
    <row r="539" spans="2:11">
      <c r="F539" s="57"/>
    </row>
    <row r="540" spans="2:11">
      <c r="F540" s="57"/>
    </row>
    <row r="541" spans="2:11">
      <c r="K541" s="61">
        <f>F541-920.62</f>
        <v>-920.62</v>
      </c>
    </row>
    <row r="547" spans="2:10">
      <c r="C547" s="47"/>
      <c r="D547" s="47"/>
    </row>
    <row r="548" spans="2:10">
      <c r="B548" s="46"/>
      <c r="C548" s="47"/>
      <c r="D548" s="47"/>
    </row>
    <row r="557" spans="2:10">
      <c r="C557" s="56"/>
      <c r="D557" s="56"/>
    </row>
    <row r="560" spans="2:10">
      <c r="J560"/>
    </row>
    <row r="561" spans="2:11">
      <c r="J561"/>
    </row>
    <row r="562" spans="2:11">
      <c r="J562"/>
    </row>
    <row r="564" spans="2:11">
      <c r="C564" s="47"/>
      <c r="D564" s="47"/>
    </row>
    <row r="566" spans="2:11">
      <c r="B566" s="55"/>
      <c r="C566" s="56"/>
      <c r="D566" s="56"/>
    </row>
    <row r="570" spans="2:11">
      <c r="K570" s="61">
        <f>F570-920.62</f>
        <v>-920.62</v>
      </c>
    </row>
    <row r="572" spans="2:11">
      <c r="C572" s="47"/>
      <c r="D572" s="47"/>
      <c r="K572" s="61"/>
    </row>
    <row r="574" spans="2:11">
      <c r="B574" s="46"/>
      <c r="C574" s="47"/>
      <c r="D574" s="47"/>
    </row>
    <row r="580" spans="3:10">
      <c r="J580"/>
    </row>
    <row r="581" spans="3:10">
      <c r="C581" s="47"/>
      <c r="D581" s="47"/>
    </row>
    <row r="595" spans="2:11">
      <c r="B595" s="55"/>
      <c r="C595" s="56"/>
      <c r="D595" s="56"/>
    </row>
    <row r="598" spans="2:11">
      <c r="K598" s="61">
        <f>F598-920.62</f>
        <v>-920.62</v>
      </c>
    </row>
    <row r="602" spans="2:11">
      <c r="C602" s="47"/>
      <c r="D602" s="47"/>
    </row>
    <row r="603" spans="2:11">
      <c r="B603" s="46"/>
      <c r="C603" s="47"/>
      <c r="D603" s="47"/>
    </row>
    <row r="608" spans="2:11">
      <c r="C608" s="47"/>
      <c r="D608" s="47"/>
    </row>
    <row r="610" spans="2:11">
      <c r="J610"/>
    </row>
    <row r="614" spans="2:11">
      <c r="K614" s="5"/>
    </row>
    <row r="619" spans="2:11">
      <c r="B619" s="55"/>
      <c r="C619" s="56"/>
      <c r="D619" s="56"/>
    </row>
    <row r="621" spans="2:11">
      <c r="J621"/>
    </row>
    <row r="622" spans="2:11">
      <c r="J622"/>
    </row>
    <row r="624" spans="2:11">
      <c r="B624" s="46"/>
      <c r="C624" s="47"/>
      <c r="D624" s="47"/>
    </row>
    <row r="625" spans="2:10">
      <c r="J625"/>
    </row>
    <row r="626" spans="2:10">
      <c r="J626"/>
    </row>
    <row r="630" spans="2:10">
      <c r="J630"/>
    </row>
    <row r="631" spans="2:10">
      <c r="J631"/>
    </row>
    <row r="632" spans="2:10">
      <c r="B632" s="55"/>
      <c r="C632" s="56"/>
      <c r="D632" s="56"/>
      <c r="J632"/>
    </row>
    <row r="635" spans="2:10">
      <c r="J635"/>
    </row>
    <row r="636" spans="2:10">
      <c r="J636"/>
    </row>
    <row r="637" spans="2:10">
      <c r="J637"/>
    </row>
    <row r="638" spans="2:10">
      <c r="J638"/>
    </row>
    <row r="639" spans="2:10">
      <c r="J639"/>
    </row>
    <row r="640" spans="2:10">
      <c r="J640"/>
    </row>
    <row r="642" spans="2:10">
      <c r="B642" s="46"/>
      <c r="C642" s="47"/>
      <c r="D642" s="47"/>
    </row>
    <row r="643" spans="2:10">
      <c r="J643"/>
    </row>
    <row r="644" spans="2:10">
      <c r="J644"/>
    </row>
    <row r="645" spans="2:10">
      <c r="J645"/>
    </row>
    <row r="646" spans="2:10">
      <c r="J646"/>
    </row>
    <row r="647" spans="2:10">
      <c r="J647"/>
    </row>
    <row r="648" spans="2:10">
      <c r="J648"/>
    </row>
    <row r="651" spans="2:10">
      <c r="J651"/>
    </row>
    <row r="652" spans="2:10">
      <c r="J652"/>
    </row>
    <row r="653" spans="2:10">
      <c r="J653"/>
    </row>
    <row r="655" spans="2:10">
      <c r="J655"/>
    </row>
    <row r="656" spans="2:10">
      <c r="J656"/>
    </row>
    <row r="657" spans="2:10">
      <c r="J657"/>
    </row>
    <row r="665" spans="2:10">
      <c r="B665" s="46"/>
      <c r="C665" s="47"/>
      <c r="D665" s="47"/>
    </row>
    <row r="688" spans="2:4">
      <c r="B688" s="46"/>
      <c r="C688" s="47"/>
      <c r="D688" s="47"/>
    </row>
    <row r="712" spans="3:4">
      <c r="C712" s="47"/>
      <c r="D712" s="47"/>
    </row>
    <row r="726" spans="2:4">
      <c r="B726" s="55"/>
      <c r="C726" s="56"/>
      <c r="D726" s="56"/>
    </row>
    <row r="727" spans="2:4">
      <c r="B727" s="55"/>
      <c r="C727" s="56"/>
      <c r="D727" s="56"/>
    </row>
    <row r="728" spans="2:4">
      <c r="B728" s="55"/>
      <c r="C728" s="56"/>
      <c r="D728" s="56"/>
    </row>
    <row r="731" spans="2:4">
      <c r="C731" s="47"/>
      <c r="D731" s="47"/>
    </row>
    <row r="735" spans="2:4">
      <c r="B735" s="46"/>
      <c r="C735" s="47"/>
      <c r="D735" s="47"/>
    </row>
    <row r="748" spans="3:4">
      <c r="C748" s="47"/>
      <c r="D748" s="47"/>
    </row>
    <row r="753" spans="2:4">
      <c r="C753" s="47"/>
      <c r="D753" s="47"/>
    </row>
    <row r="754" spans="2:4">
      <c r="B754" s="55"/>
      <c r="C754" s="56"/>
      <c r="D754" s="56"/>
    </row>
    <row r="762" spans="2:4">
      <c r="B762" s="46"/>
      <c r="C762" s="47"/>
      <c r="D762" s="47"/>
    </row>
    <row r="776" spans="2:9">
      <c r="B776" s="46"/>
      <c r="C776" s="47"/>
      <c r="D776" s="47"/>
    </row>
    <row r="780" spans="2:9">
      <c r="I780" s="87"/>
    </row>
    <row r="782" spans="2:9">
      <c r="I782" s="87"/>
    </row>
    <row r="791" spans="1:11">
      <c r="K791" s="61">
        <f>16520-F782-F780-5928.14</f>
        <v>10591.86</v>
      </c>
    </row>
    <row r="792" spans="1:11" ht="15" thickBot="1">
      <c r="A792" s="81"/>
      <c r="B792" s="80"/>
      <c r="C792" s="82"/>
      <c r="D792" s="82"/>
      <c r="E792" s="83"/>
      <c r="F792" s="83"/>
      <c r="G792" s="83"/>
      <c r="H792" s="84"/>
      <c r="I792" s="84"/>
      <c r="K792" s="61">
        <f>G791-K791</f>
        <v>-10591.86</v>
      </c>
    </row>
    <row r="795" spans="1:11">
      <c r="B795" s="46"/>
      <c r="C795" s="47"/>
      <c r="D795" s="47"/>
    </row>
    <row r="798" spans="1:11">
      <c r="B798" s="46"/>
      <c r="C798" s="47"/>
      <c r="D798" s="47"/>
    </row>
    <row r="799" spans="1:11">
      <c r="B799" s="46"/>
      <c r="C799" s="47"/>
      <c r="D799" s="47"/>
    </row>
    <row r="800" spans="1:11">
      <c r="B800" s="46"/>
      <c r="C800" s="47"/>
      <c r="D800" s="47"/>
    </row>
    <row r="801" spans="2:4">
      <c r="B801" s="46"/>
      <c r="C801" s="47"/>
      <c r="D801" s="47"/>
    </row>
    <row r="805" spans="2:4">
      <c r="B805" s="46"/>
      <c r="C805" s="47"/>
      <c r="D805" s="47"/>
    </row>
    <row r="806" spans="2:4">
      <c r="B806" s="46"/>
      <c r="C806" s="47"/>
      <c r="D806" s="47"/>
    </row>
    <row r="807" spans="2:4">
      <c r="B807" s="46"/>
      <c r="C807" s="47"/>
      <c r="D807" s="47"/>
    </row>
    <row r="810" spans="2:4">
      <c r="D810" s="47"/>
    </row>
    <row r="815" spans="2:4">
      <c r="B815" s="55"/>
      <c r="C815" s="56"/>
      <c r="D815" s="56"/>
    </row>
    <row r="816" spans="2:4">
      <c r="B816" s="55"/>
      <c r="C816" s="56"/>
      <c r="D816" s="85"/>
    </row>
    <row r="818" spans="2:4">
      <c r="B818" s="55"/>
      <c r="C818" s="56"/>
      <c r="D818" s="85"/>
    </row>
    <row r="819" spans="2:4">
      <c r="B819" s="46"/>
      <c r="C819" s="47"/>
      <c r="D819" s="47"/>
    </row>
    <row r="821" spans="2:4">
      <c r="B821" s="46"/>
      <c r="C821" s="47"/>
      <c r="D821" s="47"/>
    </row>
    <row r="822" spans="2:4">
      <c r="B822" s="46"/>
      <c r="C822" s="47"/>
      <c r="D822" s="47"/>
    </row>
    <row r="824" spans="2:4">
      <c r="B824" s="46"/>
      <c r="C824" s="47"/>
      <c r="D824" s="47"/>
    </row>
    <row r="826" spans="2:4">
      <c r="C826" s="47"/>
      <c r="D826" s="47"/>
    </row>
    <row r="827" spans="2:4">
      <c r="C827" s="47"/>
      <c r="D827" s="47"/>
    </row>
    <row r="828" spans="2:4">
      <c r="C828" s="47"/>
      <c r="D828" s="47"/>
    </row>
    <row r="834" spans="1:4">
      <c r="C834" s="47"/>
    </row>
    <row r="835" spans="1:4">
      <c r="C835" s="47"/>
    </row>
    <row r="836" spans="1:4">
      <c r="C836" s="47"/>
    </row>
    <row r="837" spans="1:4">
      <c r="C837" s="47"/>
    </row>
    <row r="838" spans="1:4">
      <c r="C838" s="47"/>
    </row>
    <row r="841" spans="1:4">
      <c r="A841" s="86"/>
    </row>
    <row r="842" spans="1:4">
      <c r="A842" s="86"/>
    </row>
    <row r="843" spans="1:4">
      <c r="A843" s="86"/>
    </row>
    <row r="844" spans="1:4">
      <c r="A844" s="86"/>
    </row>
    <row r="845" spans="1:4">
      <c r="A845" s="86"/>
    </row>
    <row r="846" spans="1:4">
      <c r="A846" s="86"/>
      <c r="B846" s="46"/>
      <c r="C846" s="47"/>
      <c r="D846" s="47"/>
    </row>
    <row r="847" spans="1:4">
      <c r="A847" s="86"/>
      <c r="B847" s="46"/>
      <c r="C847" s="47"/>
      <c r="D847" s="47"/>
    </row>
    <row r="848" spans="1:4">
      <c r="A848" s="86"/>
    </row>
    <row r="849" spans="1:4">
      <c r="A849" s="86"/>
      <c r="B849" s="46"/>
      <c r="C849" s="47"/>
      <c r="D849" s="47"/>
    </row>
    <row r="850" spans="1:4">
      <c r="A850" s="86"/>
      <c r="B850" s="46"/>
      <c r="C850" s="47"/>
      <c r="D850" s="47"/>
    </row>
    <row r="852" spans="1:4">
      <c r="A852" s="86"/>
      <c r="B852" s="46"/>
      <c r="C852" s="47"/>
      <c r="D852" s="47"/>
    </row>
    <row r="853" spans="1:4">
      <c r="A853" s="86"/>
    </row>
    <row r="854" spans="1:4">
      <c r="A854" s="86"/>
      <c r="C854" s="47"/>
      <c r="D854" s="47"/>
    </row>
    <row r="855" spans="1:4">
      <c r="A855" s="86"/>
    </row>
    <row r="856" spans="1:4">
      <c r="A856" s="86"/>
      <c r="C856" s="47"/>
      <c r="D856" s="47"/>
    </row>
    <row r="857" spans="1:4">
      <c r="A857" s="86"/>
      <c r="C857" s="47"/>
      <c r="D857" s="47"/>
    </row>
    <row r="858" spans="1:4">
      <c r="A858" s="86"/>
      <c r="C858" s="47"/>
      <c r="D858" s="47"/>
    </row>
    <row r="859" spans="1:4">
      <c r="A859" s="86"/>
      <c r="C859" s="47"/>
      <c r="D859" s="47"/>
    </row>
    <row r="860" spans="1:4">
      <c r="A860" s="86"/>
    </row>
    <row r="861" spans="1:4">
      <c r="A861" s="86"/>
    </row>
    <row r="862" spans="1:4">
      <c r="A862" s="86"/>
      <c r="C862" s="47"/>
      <c r="D862" s="47"/>
    </row>
    <row r="863" spans="1:4">
      <c r="A863" s="86"/>
      <c r="C863" s="47"/>
      <c r="D863" s="47"/>
    </row>
    <row r="864" spans="1:4">
      <c r="A864" s="86"/>
      <c r="C864" s="47"/>
      <c r="D864" s="47"/>
    </row>
    <row r="865" spans="1:11">
      <c r="A865" s="86"/>
    </row>
    <row r="866" spans="1:11">
      <c r="A866" s="86"/>
    </row>
    <row r="867" spans="1:11">
      <c r="A867" s="86"/>
      <c r="C867" s="47"/>
      <c r="D867" s="47"/>
    </row>
    <row r="868" spans="1:11">
      <c r="A868" s="86"/>
      <c r="C868" s="47"/>
      <c r="D868" s="47"/>
    </row>
    <row r="869" spans="1:11">
      <c r="A869" s="86"/>
      <c r="C869" s="47"/>
      <c r="D869" s="47"/>
    </row>
    <row r="870" spans="1:11">
      <c r="A870" s="86"/>
      <c r="C870" s="47"/>
      <c r="D870" s="47"/>
    </row>
    <row r="871" spans="1:11">
      <c r="A871" s="86"/>
      <c r="C871" s="47"/>
      <c r="D871" s="47"/>
    </row>
    <row r="872" spans="1:11">
      <c r="A872" s="86"/>
      <c r="C872" s="47"/>
      <c r="D872" s="47"/>
    </row>
    <row r="873" spans="1:11">
      <c r="A873" s="86"/>
      <c r="C873" s="47"/>
      <c r="D873" s="47"/>
    </row>
    <row r="874" spans="1:11">
      <c r="A874" s="86"/>
    </row>
    <row r="875" spans="1:11">
      <c r="A875" s="86"/>
    </row>
    <row r="876" spans="1:11">
      <c r="A876" s="86"/>
    </row>
    <row r="877" spans="1:11">
      <c r="A877" s="86"/>
      <c r="B877" s="46"/>
      <c r="C877" s="47"/>
      <c r="D877" s="47"/>
    </row>
    <row r="878" spans="1:11">
      <c r="A878" s="86"/>
      <c r="B878" s="46"/>
      <c r="C878" s="47"/>
      <c r="D878" s="47"/>
      <c r="K878" s="5"/>
    </row>
    <row r="879" spans="1:11">
      <c r="A879" s="86"/>
      <c r="K879" s="5"/>
    </row>
    <row r="880" spans="1:11">
      <c r="K880" s="5"/>
    </row>
    <row r="881" spans="1:11">
      <c r="A881" s="86"/>
      <c r="K881" s="5"/>
    </row>
    <row r="882" spans="1:11">
      <c r="B882" s="46"/>
      <c r="C882" s="47"/>
      <c r="D882" s="47"/>
      <c r="K882" s="5"/>
    </row>
    <row r="883" spans="1:11">
      <c r="K883" s="5"/>
    </row>
    <row r="884" spans="1:11">
      <c r="A884" s="86"/>
    </row>
    <row r="887" spans="1:11">
      <c r="A887" s="86"/>
    </row>
    <row r="888" spans="1:11">
      <c r="A888" s="86"/>
    </row>
    <row r="891" spans="1:11">
      <c r="A891" s="86"/>
    </row>
    <row r="892" spans="1:11">
      <c r="A892" s="86"/>
    </row>
    <row r="893" spans="1:11">
      <c r="A893" s="86"/>
    </row>
    <row r="894" spans="1:11">
      <c r="A894" s="86"/>
    </row>
    <row r="895" spans="1:11">
      <c r="A895" s="86"/>
    </row>
    <row r="896" spans="1:11">
      <c r="A896" s="86"/>
      <c r="B896" s="46"/>
      <c r="C896" s="47"/>
      <c r="D896" s="47"/>
    </row>
    <row r="897" spans="1:4">
      <c r="A897" s="86"/>
      <c r="B897" s="46"/>
      <c r="C897" s="47"/>
      <c r="D897" s="47"/>
    </row>
    <row r="901" spans="1:4">
      <c r="A901" s="86"/>
    </row>
    <row r="902" spans="1:4">
      <c r="B902" s="46"/>
      <c r="C902" s="47"/>
      <c r="D902" s="47"/>
    </row>
    <row r="915" spans="1:4">
      <c r="C915" s="47"/>
      <c r="D915" s="47"/>
    </row>
    <row r="918" spans="1:4">
      <c r="C918" s="47"/>
      <c r="D918" s="47"/>
    </row>
    <row r="926" spans="1:4">
      <c r="A926" s="86"/>
      <c r="B926" s="46"/>
      <c r="C926" s="47"/>
      <c r="D926" s="47"/>
    </row>
    <row r="927" spans="1:4">
      <c r="A927" s="86"/>
      <c r="B927" s="46"/>
      <c r="C927" s="47"/>
      <c r="D927" s="47"/>
    </row>
    <row r="928" spans="1:4">
      <c r="A928" s="86"/>
    </row>
    <row r="934" spans="2:4">
      <c r="C934" s="47"/>
      <c r="D934" s="47"/>
    </row>
    <row r="936" spans="2:4">
      <c r="B936" s="46"/>
      <c r="C936" s="47"/>
      <c r="D936" s="47"/>
    </row>
    <row r="941" spans="2:4">
      <c r="C941" s="47"/>
      <c r="D941" s="47"/>
    </row>
    <row r="954" spans="2:8">
      <c r="H954" s="87"/>
    </row>
    <row r="957" spans="2:8">
      <c r="B957" s="46"/>
      <c r="C957" s="47"/>
      <c r="D957" s="47"/>
    </row>
    <row r="958" spans="2:8">
      <c r="B958" s="46"/>
      <c r="C958" s="47"/>
      <c r="D958" s="47"/>
    </row>
    <row r="960" spans="2:8">
      <c r="B960" s="46"/>
      <c r="C960" s="47"/>
      <c r="D960" s="47"/>
    </row>
    <row r="974" spans="3:4">
      <c r="C974" s="47"/>
      <c r="D974" s="47"/>
    </row>
    <row r="979" spans="2:4">
      <c r="B979" s="46"/>
      <c r="C979" s="47"/>
      <c r="D979" s="47"/>
    </row>
    <row r="980" spans="2:4">
      <c r="B980" s="46"/>
      <c r="C980" s="47"/>
      <c r="D980" s="47"/>
    </row>
    <row r="983" spans="2:4">
      <c r="B983" s="46"/>
      <c r="C983" s="47"/>
      <c r="D983" s="47"/>
    </row>
    <row r="985" spans="2:4">
      <c r="C985" s="47"/>
      <c r="D985" s="47"/>
    </row>
    <row r="999" spans="2:4">
      <c r="B999" s="46"/>
      <c r="C999" s="47"/>
      <c r="D999" s="47"/>
    </row>
    <row r="1000" spans="2:4">
      <c r="B1000" s="46"/>
      <c r="C1000" s="47"/>
      <c r="D1000" s="47"/>
    </row>
    <row r="1021" spans="3:4">
      <c r="C1021" s="47"/>
      <c r="D1021" s="47"/>
    </row>
    <row r="1023" spans="3:4">
      <c r="C1023" s="47"/>
      <c r="D1023" s="47"/>
    </row>
    <row r="1031" spans="2:4">
      <c r="C1031" s="47"/>
      <c r="D1031" s="47"/>
    </row>
    <row r="1033" spans="2:4">
      <c r="B1033" s="46"/>
      <c r="C1033" s="47"/>
      <c r="D1033" s="47"/>
    </row>
    <row r="1034" spans="2:4">
      <c r="B1034" s="46"/>
      <c r="C1034" s="47"/>
      <c r="D1034" s="47"/>
    </row>
    <row r="1039" spans="2:4">
      <c r="B1039" s="46"/>
      <c r="C1039" s="47"/>
      <c r="D1039" s="47"/>
    </row>
    <row r="1057" spans="3:4">
      <c r="C1057" s="47"/>
      <c r="D1057" s="47"/>
    </row>
    <row r="1063" spans="3:4">
      <c r="C1063" s="56"/>
      <c r="D1063" s="56"/>
    </row>
    <row r="1065" spans="3:4">
      <c r="C1065" s="56"/>
      <c r="D1065" s="56"/>
    </row>
    <row r="1076" spans="2:5">
      <c r="B1076" s="46"/>
      <c r="C1076" s="47"/>
      <c r="D1076" s="47"/>
      <c r="E1076" s="89"/>
    </row>
    <row r="1078" spans="2:5">
      <c r="B1078" s="46"/>
      <c r="C1078" s="47"/>
      <c r="D1078" s="47"/>
    </row>
    <row r="1079" spans="2:5">
      <c r="B1079" s="46"/>
      <c r="C1079" s="47"/>
      <c r="D1079" s="47"/>
    </row>
    <row r="1084" spans="2:5">
      <c r="C1084" s="47"/>
      <c r="D1084" s="47"/>
    </row>
    <row r="1088" spans="2:5">
      <c r="B1088" s="46"/>
      <c r="C1088" s="47"/>
      <c r="D1088" s="47"/>
    </row>
    <row r="1091" spans="2:5">
      <c r="C1091" s="56"/>
      <c r="D1091" s="56"/>
    </row>
    <row r="1092" spans="2:5">
      <c r="B1092" s="46"/>
      <c r="C1092" s="47"/>
      <c r="D1092" s="47"/>
      <c r="E1092" s="89"/>
    </row>
    <row r="1097" spans="2:5">
      <c r="C1097" s="56"/>
      <c r="D1097" s="56"/>
    </row>
    <row r="1098" spans="2:5">
      <c r="B1098" s="46"/>
      <c r="C1098" s="47"/>
      <c r="D1098" s="47"/>
      <c r="E1098" s="89"/>
    </row>
    <row r="1102" spans="2:5">
      <c r="D1102" s="56"/>
    </row>
    <row r="1104" spans="2:5">
      <c r="B1104" s="46"/>
      <c r="C1104" s="47"/>
      <c r="D1104" s="47"/>
    </row>
    <row r="1105" spans="2:5">
      <c r="B1105" s="46"/>
      <c r="C1105" s="47"/>
      <c r="D1105" s="47"/>
    </row>
    <row r="1111" spans="2:5">
      <c r="B1111" s="46"/>
      <c r="C1111" s="47"/>
      <c r="D1111" s="47"/>
    </row>
    <row r="1115" spans="2:5">
      <c r="C1115" s="47"/>
      <c r="D1115" s="47"/>
      <c r="E1115" s="89"/>
    </row>
    <row r="1116" spans="2:5">
      <c r="C1116" s="47"/>
      <c r="D1116" s="47"/>
      <c r="E1116" s="89"/>
    </row>
    <row r="1117" spans="2:5">
      <c r="C1117" s="56"/>
      <c r="D1117" s="56"/>
    </row>
    <row r="1118" spans="2:5">
      <c r="B1118" s="46"/>
      <c r="C1118" s="47"/>
      <c r="D1118" s="47"/>
      <c r="E1118" s="89"/>
    </row>
    <row r="1120" spans="2:5">
      <c r="B1120" s="46"/>
      <c r="C1120" s="47"/>
      <c r="D1120" s="47"/>
    </row>
    <row r="1123" spans="1:9">
      <c r="A1123" s="90"/>
      <c r="B1123" s="91"/>
      <c r="C1123" s="92"/>
      <c r="D1123" s="92"/>
      <c r="E1123" s="93"/>
    </row>
    <row r="1124" spans="1:9">
      <c r="C1124" s="56"/>
      <c r="D1124" s="56"/>
    </row>
    <row r="1126" spans="1:9">
      <c r="C1126" s="47"/>
      <c r="D1126" s="47"/>
    </row>
    <row r="1127" spans="1:9">
      <c r="C1127" s="47"/>
      <c r="D1127" s="47"/>
    </row>
    <row r="1128" spans="1:9">
      <c r="A1128" s="39"/>
      <c r="B1128" s="40"/>
      <c r="C1128" s="41"/>
      <c r="D1128" s="41"/>
      <c r="E1128" s="42"/>
      <c r="F1128" s="42"/>
      <c r="G1128" s="42"/>
      <c r="H1128" s="95"/>
      <c r="I1128" s="95"/>
    </row>
    <row r="1129" spans="1:9">
      <c r="C1129" s="47"/>
      <c r="D1129" s="47"/>
    </row>
    <row r="1130" spans="1:9">
      <c r="C1130" s="47"/>
      <c r="D1130" s="47"/>
    </row>
    <row r="1132" spans="1:9">
      <c r="B1132" s="46"/>
      <c r="C1132" s="47"/>
      <c r="D1132" s="47"/>
    </row>
    <row r="1134" spans="1:9">
      <c r="C1134" s="47"/>
      <c r="D1134" s="47"/>
    </row>
    <row r="1136" spans="1:9">
      <c r="C1136" s="47"/>
      <c r="D1136" s="47"/>
    </row>
    <row r="1138" spans="2:4">
      <c r="B1138" s="46"/>
      <c r="C1138" s="47"/>
      <c r="D1138" s="47"/>
    </row>
    <row r="1139" spans="2:4">
      <c r="B1139" s="55"/>
      <c r="C1139" s="56"/>
      <c r="D1139" s="85"/>
    </row>
    <row r="1140" spans="2:4">
      <c r="C1140" s="47"/>
      <c r="D1140" s="47"/>
    </row>
    <row r="1141" spans="2:4">
      <c r="B1141" s="46"/>
      <c r="C1141" s="47"/>
      <c r="D1141" s="47"/>
    </row>
    <row r="1143" spans="2:4">
      <c r="C1143" s="47"/>
      <c r="D1143" s="47"/>
    </row>
    <row r="1145" spans="2:4">
      <c r="C1145" s="47"/>
      <c r="D1145" s="47"/>
    </row>
    <row r="1146" spans="2:4">
      <c r="C1146" s="47"/>
      <c r="D1146" s="47"/>
    </row>
    <row r="1148" spans="2:4">
      <c r="B1148" s="46"/>
      <c r="C1148" s="47"/>
      <c r="D1148" s="47"/>
    </row>
    <row r="1150" spans="2:4">
      <c r="C1150" s="47"/>
      <c r="D1150" s="47"/>
    </row>
    <row r="1151" spans="2:4">
      <c r="C1151" s="47"/>
      <c r="D1151" s="47"/>
    </row>
    <row r="1153" spans="2:4">
      <c r="C1153" s="47"/>
      <c r="D1153" s="47"/>
    </row>
    <row r="1154" spans="2:4">
      <c r="B1154" s="46"/>
      <c r="C1154" s="47"/>
      <c r="D1154" s="47"/>
    </row>
    <row r="1158" spans="2:4">
      <c r="C1158" s="47"/>
      <c r="D1158" s="47"/>
    </row>
    <row r="1159" spans="2:4">
      <c r="C1159" s="47"/>
      <c r="D1159" s="47"/>
    </row>
    <row r="1163" spans="2:4">
      <c r="B1163" s="46"/>
      <c r="C1163" s="47"/>
      <c r="D1163" s="47"/>
    </row>
    <row r="1167" spans="2:4">
      <c r="C1167" s="47"/>
      <c r="D1167" s="47"/>
    </row>
    <row r="1168" spans="2:4">
      <c r="C1168" s="47"/>
      <c r="D1168" s="47"/>
    </row>
    <row r="1169" spans="2:4">
      <c r="C1169" s="47"/>
      <c r="D1169" s="47"/>
    </row>
    <row r="1170" spans="2:4">
      <c r="C1170" s="47"/>
      <c r="D1170" s="47"/>
    </row>
    <row r="1171" spans="2:4">
      <c r="C1171" s="47"/>
      <c r="D1171" s="47"/>
    </row>
    <row r="1172" spans="2:4">
      <c r="C1172" s="47"/>
      <c r="D1172" s="47"/>
    </row>
    <row r="1174" spans="2:4">
      <c r="B1174" s="46"/>
      <c r="C1174" s="47"/>
      <c r="D1174" s="47"/>
    </row>
    <row r="1175" spans="2:4">
      <c r="C1175" s="47"/>
      <c r="D1175" s="47"/>
    </row>
    <row r="1177" spans="2:4">
      <c r="C1177" s="47"/>
      <c r="D1177" s="47"/>
    </row>
    <row r="1178" spans="2:4">
      <c r="C1178" s="47"/>
      <c r="D1178" s="47"/>
    </row>
    <row r="1179" spans="2:4">
      <c r="C1179" s="47"/>
      <c r="D1179" s="47"/>
    </row>
    <row r="1180" spans="2:4">
      <c r="C1180" s="47"/>
      <c r="D1180" s="47"/>
    </row>
    <row r="1181" spans="2:4">
      <c r="C1181" s="47"/>
      <c r="D1181" s="47"/>
    </row>
    <row r="1182" spans="2:4">
      <c r="C1182" s="47"/>
      <c r="D1182" s="47"/>
    </row>
    <row r="1183" spans="2:4">
      <c r="C1183" s="47"/>
    </row>
    <row r="1185" spans="1:10">
      <c r="D1185" s="56"/>
    </row>
    <row r="1192" spans="1:10" s="92" customFormat="1">
      <c r="A1192" s="4"/>
      <c r="B1192" s="25"/>
      <c r="C1192"/>
      <c r="D1192"/>
      <c r="E1192" s="5"/>
      <c r="F1192" s="5"/>
      <c r="G1192" s="5"/>
      <c r="H1192" s="8"/>
      <c r="I1192" s="8"/>
      <c r="J1192" s="97"/>
    </row>
    <row r="1193" spans="1:10" s="92" customFormat="1">
      <c r="A1193" s="4"/>
      <c r="B1193" s="46"/>
      <c r="C1193" s="47"/>
      <c r="D1193" s="47"/>
      <c r="E1193" s="5"/>
      <c r="F1193" s="5"/>
      <c r="G1193" s="5"/>
      <c r="H1193" s="8"/>
      <c r="I1193" s="8"/>
      <c r="J1193" s="97"/>
    </row>
    <row r="1194" spans="1:10">
      <c r="C1194" s="47"/>
      <c r="D1194" s="47"/>
    </row>
    <row r="1195" spans="1:10">
      <c r="C1195" s="47"/>
      <c r="D1195" s="47"/>
    </row>
    <row r="1197" spans="1:10">
      <c r="B1197" s="46"/>
      <c r="C1197" s="47"/>
      <c r="D1197" s="47"/>
    </row>
    <row r="1199" spans="1:10">
      <c r="C1199" s="47"/>
      <c r="D1199" s="47"/>
    </row>
    <row r="1200" spans="1:10">
      <c r="C1200" s="47"/>
      <c r="D1200" s="47"/>
    </row>
    <row r="1202" spans="2:4">
      <c r="C1202" s="47"/>
      <c r="D1202" s="47"/>
    </row>
    <row r="1205" spans="2:4">
      <c r="B1205" s="46"/>
      <c r="C1205" s="47"/>
      <c r="D1205" s="47"/>
    </row>
    <row r="1207" spans="2:4">
      <c r="C1207" s="47"/>
      <c r="D1207" s="47"/>
    </row>
    <row r="1208" spans="2:4">
      <c r="C1208" s="47"/>
      <c r="D1208" s="47"/>
    </row>
    <row r="1209" spans="2:4">
      <c r="B1209" s="46"/>
      <c r="C1209" s="47"/>
      <c r="D1209" s="47"/>
    </row>
    <row r="1210" spans="2:4">
      <c r="B1210" s="46"/>
      <c r="C1210" s="47"/>
      <c r="D1210" s="47"/>
    </row>
    <row r="1211" spans="2:4">
      <c r="C1211" s="47"/>
      <c r="D1211" s="47"/>
    </row>
    <row r="1214" spans="2:4">
      <c r="C1214" s="47"/>
      <c r="D1214" s="47"/>
    </row>
    <row r="1216" spans="2:4">
      <c r="B1216" s="46"/>
      <c r="C1216" s="47"/>
      <c r="D1216" s="47"/>
    </row>
    <row r="1219" spans="1:9">
      <c r="C1219" s="47"/>
      <c r="D1219" s="47"/>
    </row>
    <row r="1221" spans="1:9">
      <c r="C1221" s="47"/>
      <c r="D1221" s="47"/>
    </row>
    <row r="1222" spans="1:9">
      <c r="C1222" s="47"/>
      <c r="D1222" s="47"/>
    </row>
    <row r="1223" spans="1:9">
      <c r="C1223" s="47"/>
      <c r="D1223" s="47"/>
    </row>
    <row r="1224" spans="1:9">
      <c r="C1224" s="47"/>
      <c r="D1224" s="47"/>
    </row>
    <row r="1225" spans="1:9">
      <c r="C1225" s="47"/>
    </row>
    <row r="1226" spans="1:9">
      <c r="C1226" s="47"/>
      <c r="D1226" s="47"/>
    </row>
    <row r="1227" spans="1:9">
      <c r="C1227" s="47"/>
      <c r="D1227" s="47"/>
    </row>
    <row r="1228" spans="1:9">
      <c r="A1228" s="90"/>
      <c r="B1228" s="91"/>
      <c r="C1228" s="92"/>
      <c r="D1228" s="92"/>
      <c r="E1228" s="93"/>
      <c r="F1228" s="93"/>
      <c r="H1228" s="96"/>
      <c r="I1228" s="96"/>
    </row>
    <row r="1229" spans="1:9">
      <c r="A1229" s="90"/>
      <c r="B1229" s="91"/>
      <c r="C1229" s="47"/>
      <c r="D1229" s="47"/>
      <c r="H1229" s="96"/>
      <c r="I1229" s="96"/>
    </row>
    <row r="1234" spans="2:4">
      <c r="C1234" s="47"/>
    </row>
    <row r="1236" spans="2:4">
      <c r="C1236" s="47"/>
      <c r="D1236" s="47"/>
    </row>
    <row r="1237" spans="2:4">
      <c r="C1237" s="47"/>
      <c r="D1237" s="47"/>
    </row>
    <row r="1239" spans="2:4">
      <c r="B1239" s="46"/>
      <c r="C1239" s="47"/>
      <c r="D1239" s="47"/>
    </row>
    <row r="1245" spans="2:4">
      <c r="B1245" s="46"/>
      <c r="C1245" s="47"/>
      <c r="D1245" s="47"/>
    </row>
    <row r="1247" spans="2:4">
      <c r="C1247" s="47"/>
      <c r="D1247" s="47"/>
    </row>
    <row r="1248" spans="2:4">
      <c r="C1248" s="47"/>
      <c r="D1248" s="47"/>
    </row>
    <row r="1249" spans="1:10">
      <c r="C1249" s="47"/>
      <c r="D1249" s="47"/>
    </row>
    <row r="1250" spans="1:10">
      <c r="C1250" s="47"/>
      <c r="D1250" s="47"/>
    </row>
    <row r="1251" spans="1:10" s="92" customFormat="1">
      <c r="A1251" s="4"/>
      <c r="B1251" s="25"/>
      <c r="C1251" s="47"/>
      <c r="D1251" s="47"/>
      <c r="E1251" s="5"/>
      <c r="F1251" s="5"/>
      <c r="G1251" s="5"/>
      <c r="H1251" s="8"/>
      <c r="I1251" s="8"/>
      <c r="J1251" s="97"/>
    </row>
    <row r="1257" spans="1:10">
      <c r="C1257" s="47"/>
      <c r="D1257" s="47"/>
    </row>
    <row r="1259" spans="1:10">
      <c r="C1259" s="47"/>
      <c r="D1259" s="47"/>
    </row>
    <row r="1260" spans="1:10">
      <c r="C1260" s="47"/>
      <c r="D1260" s="47"/>
    </row>
    <row r="1261" spans="1:10">
      <c r="C1261" s="47"/>
      <c r="D1261" s="47"/>
    </row>
    <row r="1262" spans="1:10">
      <c r="C1262" s="47"/>
      <c r="D1262" s="47"/>
    </row>
    <row r="1267" spans="2:4">
      <c r="C1267" s="47"/>
      <c r="D1267" s="47"/>
    </row>
    <row r="1268" spans="2:4">
      <c r="C1268" s="47"/>
      <c r="D1268" s="47"/>
    </row>
    <row r="1269" spans="2:4">
      <c r="C1269" s="47"/>
      <c r="D1269" s="47"/>
    </row>
    <row r="1270" spans="2:4">
      <c r="C1270" s="47"/>
      <c r="D1270" s="47"/>
    </row>
    <row r="1271" spans="2:4">
      <c r="C1271" s="47"/>
      <c r="D1271" s="47"/>
    </row>
    <row r="1276" spans="2:4">
      <c r="B1276" s="46"/>
      <c r="C1276" s="47"/>
      <c r="D1276" s="47"/>
    </row>
    <row r="1277" spans="2:4">
      <c r="C1277" s="47"/>
      <c r="D1277" s="47"/>
    </row>
    <row r="1278" spans="2:4">
      <c r="C1278" s="47"/>
      <c r="D1278" s="47"/>
    </row>
    <row r="1281" spans="2:4">
      <c r="C1281" s="47"/>
      <c r="D1281" s="47"/>
    </row>
    <row r="1282" spans="2:4">
      <c r="C1282" s="47"/>
      <c r="D1282" s="47"/>
    </row>
    <row r="1283" spans="2:4">
      <c r="C1283" s="47"/>
      <c r="D1283" s="47"/>
    </row>
    <row r="1284" spans="2:4">
      <c r="C1284" s="47"/>
      <c r="D1284" s="47"/>
    </row>
    <row r="1285" spans="2:4">
      <c r="C1285" s="47"/>
      <c r="D1285" s="47"/>
    </row>
    <row r="1286" spans="2:4">
      <c r="C1286" s="47"/>
      <c r="D1286" s="47"/>
    </row>
    <row r="1288" spans="2:4">
      <c r="C1288" s="47"/>
      <c r="D1288" s="47"/>
    </row>
    <row r="1289" spans="2:4">
      <c r="B1289" s="46"/>
      <c r="C1289" s="47"/>
      <c r="D1289" s="47"/>
    </row>
    <row r="1294" spans="2:4">
      <c r="C1294" s="47"/>
      <c r="D1294" s="47"/>
    </row>
    <row r="1295" spans="2:4">
      <c r="C1295" s="47"/>
      <c r="D1295" s="47"/>
    </row>
    <row r="1296" spans="2:4">
      <c r="C1296" s="47"/>
      <c r="D1296" s="47"/>
    </row>
    <row r="1299" spans="2:4">
      <c r="C1299" s="47"/>
      <c r="D1299" s="47"/>
    </row>
    <row r="1303" spans="2:4">
      <c r="C1303" s="47"/>
      <c r="D1303" s="47"/>
    </row>
    <row r="1304" spans="2:4">
      <c r="C1304" s="47"/>
      <c r="D1304" s="47"/>
    </row>
    <row r="1305" spans="2:4">
      <c r="C1305" s="47"/>
      <c r="D1305" s="47"/>
    </row>
    <row r="1309" spans="2:4">
      <c r="C1309" s="47"/>
      <c r="D1309" s="47"/>
    </row>
    <row r="1310" spans="2:4">
      <c r="C1310" s="47"/>
      <c r="D1310" s="47"/>
    </row>
    <row r="1311" spans="2:4">
      <c r="B1311" s="46"/>
      <c r="D1311" s="47"/>
    </row>
    <row r="1313" spans="1:9">
      <c r="B1313" s="46"/>
      <c r="C1313" s="47"/>
      <c r="D1313" s="47"/>
    </row>
    <row r="1314" spans="1:9">
      <c r="B1314" s="46"/>
      <c r="C1314" s="47"/>
      <c r="D1314" s="47"/>
    </row>
    <row r="1315" spans="1:9">
      <c r="C1315" s="47"/>
      <c r="D1315" s="47"/>
    </row>
    <row r="1316" spans="1:9">
      <c r="C1316" s="47"/>
      <c r="D1316" s="47"/>
    </row>
    <row r="1319" spans="1:9">
      <c r="B1319" s="46"/>
      <c r="C1319" s="47"/>
      <c r="D1319" s="47"/>
    </row>
    <row r="1324" spans="1:9">
      <c r="B1324" s="46"/>
      <c r="C1324" s="47"/>
      <c r="D1324" s="47"/>
    </row>
    <row r="1325" spans="1:9">
      <c r="B1325" s="46"/>
      <c r="C1325" s="47"/>
      <c r="D1325" s="47"/>
    </row>
    <row r="1326" spans="1:9">
      <c r="A1326" s="90"/>
      <c r="B1326" s="91"/>
      <c r="C1326" s="92"/>
      <c r="D1326" s="92"/>
      <c r="E1326" s="93"/>
      <c r="F1326" s="93"/>
      <c r="H1326" s="96"/>
      <c r="I1326" s="96"/>
    </row>
    <row r="1327" spans="1:9">
      <c r="A1327" s="90"/>
      <c r="C1327" s="47"/>
    </row>
    <row r="1328" spans="1:9">
      <c r="A1328" s="90"/>
      <c r="C1328" s="47"/>
      <c r="D1328" s="47"/>
    </row>
    <row r="1329" spans="1:4">
      <c r="A1329" s="90"/>
      <c r="C1329" s="47"/>
      <c r="D1329" s="47"/>
    </row>
    <row r="1331" spans="1:4">
      <c r="B1331" s="46"/>
      <c r="C1331" s="47"/>
      <c r="D1331" s="47"/>
    </row>
    <row r="1332" spans="1:4">
      <c r="C1332" s="47"/>
      <c r="D1332" s="47"/>
    </row>
  </sheetData>
  <sortState ref="A1130:I1331">
    <sortCondition ref="A1130:A1331"/>
  </sortState>
  <pageMargins left="0.7" right="0.7" top="0.75" bottom="0.75" header="0.3" footer="0.3"/>
  <pageSetup orientation="landscape"/>
  <ignoredErrors>
    <ignoredError sqref="G2 G4:G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125" zoomScaleNormal="125" zoomScalePageLayoutView="125" workbookViewId="0">
      <pane xSplit="2" ySplit="2" topLeftCell="C3" activePane="bottomRight" state="frozenSplit"/>
      <selection pane="topRight" activeCell="C1" sqref="C1"/>
      <selection pane="bottomLeft" activeCell="A4" sqref="A4"/>
      <selection pane="bottomRight" activeCell="C3" sqref="C3"/>
    </sheetView>
  </sheetViews>
  <sheetFormatPr baseColWidth="10" defaultColWidth="8.83203125" defaultRowHeight="14" x14ac:dyDescent="0"/>
  <cols>
    <col min="1" max="1" width="5.6640625" style="8" customWidth="1"/>
    <col min="2" max="2" width="12.6640625" style="94" customWidth="1"/>
    <col min="3" max="3" width="12.6640625" customWidth="1"/>
    <col min="4" max="4" width="15.83203125" style="2" customWidth="1"/>
    <col min="5" max="5" width="12.6640625" style="8" customWidth="1"/>
    <col min="6" max="6" width="8.83203125" style="58"/>
  </cols>
  <sheetData>
    <row r="1" spans="1:6" ht="20">
      <c r="A1" s="99" t="s">
        <v>91</v>
      </c>
      <c r="C1" s="2"/>
    </row>
    <row r="2" spans="1:6" s="2" customFormat="1">
      <c r="A2" s="3" t="s">
        <v>10</v>
      </c>
      <c r="B2" s="52" t="s">
        <v>0</v>
      </c>
      <c r="C2" s="6" t="s">
        <v>9</v>
      </c>
      <c r="D2" s="6" t="s">
        <v>11</v>
      </c>
      <c r="E2" s="19" t="s">
        <v>21</v>
      </c>
      <c r="F2" s="58"/>
    </row>
    <row r="3" spans="1:6">
      <c r="A3" s="8">
        <v>1</v>
      </c>
      <c r="C3" s="7">
        <f ca="1">SUMIF(Ledger!$H$3:$H$10319,Expenses!A3,Ledger!$F$3:$F$10316)</f>
        <v>450</v>
      </c>
    </row>
    <row r="4" spans="1:6">
      <c r="A4" s="8">
        <v>2</v>
      </c>
      <c r="C4" s="7">
        <f ca="1">SUMIF(Ledger!$H$3:$H$10319,Expenses!A4,Ledger!$F$3:$F$10316)</f>
        <v>0</v>
      </c>
    </row>
    <row r="5" spans="1:6">
      <c r="A5" s="8">
        <v>3</v>
      </c>
      <c r="C5" s="7">
        <f ca="1">SUMIF(Ledger!$H$3:$H$10319,Expenses!A5,Ledger!$F$3:$F$10316)</f>
        <v>0</v>
      </c>
    </row>
    <row r="6" spans="1:6">
      <c r="A6" s="8">
        <v>4</v>
      </c>
      <c r="C6" s="7">
        <f ca="1">SUMIF(Ledger!$H$3:$H$10319,Expenses!A6,Ledger!$F$3:$F$10316)</f>
        <v>0</v>
      </c>
    </row>
    <row r="7" spans="1:6">
      <c r="A7" s="8">
        <v>5</v>
      </c>
      <c r="C7" s="7">
        <f ca="1">SUMIF(Ledger!$H$3:$H$10319,Expenses!A7,Ledger!$F$3:$F$10316)</f>
        <v>0</v>
      </c>
    </row>
    <row r="8" spans="1:6">
      <c r="A8" s="8">
        <v>6</v>
      </c>
      <c r="C8" s="7">
        <f ca="1">SUMIF(Ledger!$H$3:$H$10319,Expenses!A8,Ledger!$F$3:$F$10316)</f>
        <v>0</v>
      </c>
    </row>
    <row r="9" spans="1:6">
      <c r="A9" s="8">
        <v>7</v>
      </c>
      <c r="C9" s="7">
        <f ca="1">SUMIF(Ledger!$H$3:$H$10319,Expenses!A9,Ledger!$F$3:$F$10316)</f>
        <v>0</v>
      </c>
    </row>
    <row r="10" spans="1:6">
      <c r="A10" s="8">
        <v>8</v>
      </c>
      <c r="C10" s="7">
        <f ca="1">SUMIF(Ledger!$H$3:$H$10319,Expenses!A10,Ledger!$F$3:$F$10316)</f>
        <v>0</v>
      </c>
    </row>
    <row r="11" spans="1:6">
      <c r="A11" s="8">
        <v>9</v>
      </c>
      <c r="C11" s="7">
        <f ca="1">SUMIF(Ledger!$H$3:$H$10319,Expenses!A11,Ledger!$F$3:$F$10316)</f>
        <v>0</v>
      </c>
    </row>
    <row r="12" spans="1:6">
      <c r="A12" s="8">
        <v>10</v>
      </c>
      <c r="C12" s="7">
        <f ca="1">SUMIF(Ledger!$H$3:$H$10319,Expenses!A12,Ledger!$F$3:$F$10316)</f>
        <v>0</v>
      </c>
    </row>
    <row r="13" spans="1:6">
      <c r="C13" s="7"/>
    </row>
    <row r="14" spans="1:6">
      <c r="C14" s="7"/>
    </row>
    <row r="15" spans="1:6">
      <c r="C15" s="7"/>
    </row>
    <row r="16" spans="1:6">
      <c r="C16" s="7"/>
    </row>
    <row r="17" spans="3:3">
      <c r="C17" s="7"/>
    </row>
    <row r="18" spans="3:3">
      <c r="C18" s="7"/>
    </row>
    <row r="19" spans="3:3">
      <c r="C19" s="7"/>
    </row>
    <row r="20" spans="3:3">
      <c r="C20" s="7"/>
    </row>
    <row r="21" spans="3:3">
      <c r="C21" s="7"/>
    </row>
    <row r="22" spans="3:3">
      <c r="C22" s="7"/>
    </row>
    <row r="23" spans="3:3">
      <c r="C23" s="7"/>
    </row>
    <row r="24" spans="3:3">
      <c r="C24" s="7"/>
    </row>
    <row r="25" spans="3:3">
      <c r="C25" s="7"/>
    </row>
    <row r="26" spans="3:3">
      <c r="C26" s="7"/>
    </row>
    <row r="27" spans="3:3">
      <c r="C27" s="7"/>
    </row>
    <row r="28" spans="3:3">
      <c r="C28" s="7"/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25" zoomScaleNormal="125" zoomScalePageLayoutView="125" workbookViewId="0">
      <pane xSplit="1" ySplit="3" topLeftCell="B4" activePane="bottomRight" state="frozenSplit"/>
      <selection pane="topRight" activeCell="C1" sqref="C1"/>
      <selection pane="bottomLeft" activeCell="A4" sqref="A4"/>
      <selection pane="bottomRight"/>
    </sheetView>
  </sheetViews>
  <sheetFormatPr baseColWidth="10" defaultColWidth="8.83203125" defaultRowHeight="14" outlineLevelRow="1" x14ac:dyDescent="0"/>
  <cols>
    <col min="1" max="1" width="12.6640625" style="8" customWidth="1"/>
    <col min="2" max="2" width="21" style="8" bestFit="1" customWidth="1"/>
    <col min="3" max="3" width="14.6640625" customWidth="1"/>
    <col min="4" max="4" width="14.6640625" style="2" customWidth="1"/>
    <col min="5" max="5" width="14.6640625" customWidth="1"/>
    <col min="6" max="6" width="14.6640625" style="2" customWidth="1"/>
    <col min="7" max="7" width="12.6640625" style="2" customWidth="1"/>
    <col min="8" max="11" width="14.6640625" customWidth="1"/>
    <col min="12" max="12" width="12.6640625" style="2" customWidth="1"/>
  </cols>
  <sheetData>
    <row r="1" spans="1:12" ht="20">
      <c r="A1" s="99" t="s">
        <v>85</v>
      </c>
      <c r="B1" s="9"/>
      <c r="C1" s="2"/>
      <c r="E1" s="2"/>
    </row>
    <row r="2" spans="1:12">
      <c r="A2" s="9"/>
      <c r="B2" s="9"/>
      <c r="C2" s="106">
        <v>42370</v>
      </c>
      <c r="D2" s="107"/>
      <c r="E2" s="107"/>
      <c r="F2" s="107"/>
      <c r="G2" s="31"/>
      <c r="H2" s="106">
        <v>42736</v>
      </c>
      <c r="I2" s="107"/>
      <c r="J2" s="107"/>
      <c r="K2" s="107"/>
      <c r="L2" s="31"/>
    </row>
    <row r="3" spans="1:12" s="2" customFormat="1">
      <c r="A3" s="3" t="s">
        <v>22</v>
      </c>
      <c r="B3" s="3"/>
      <c r="C3" s="20" t="s">
        <v>25</v>
      </c>
      <c r="D3" s="21" t="s">
        <v>26</v>
      </c>
      <c r="E3" s="21" t="s">
        <v>23</v>
      </c>
      <c r="F3" s="21" t="s">
        <v>24</v>
      </c>
      <c r="G3" s="32" t="s">
        <v>38</v>
      </c>
      <c r="H3" s="20" t="s">
        <v>25</v>
      </c>
      <c r="I3" s="21" t="s">
        <v>26</v>
      </c>
      <c r="J3" s="21" t="s">
        <v>23</v>
      </c>
      <c r="K3" s="21" t="s">
        <v>24</v>
      </c>
      <c r="L3" s="32" t="s">
        <v>38</v>
      </c>
    </row>
    <row r="4" spans="1:12" s="23" customFormat="1" outlineLevel="1">
      <c r="A4" s="22"/>
      <c r="B4" s="22"/>
      <c r="C4" s="24">
        <v>42370</v>
      </c>
      <c r="D4" s="24">
        <v>42461</v>
      </c>
      <c r="E4" s="24">
        <v>42552</v>
      </c>
      <c r="F4" s="24">
        <v>42644</v>
      </c>
      <c r="G4" s="33"/>
      <c r="H4" s="24">
        <v>42736</v>
      </c>
      <c r="I4" s="24">
        <v>42826</v>
      </c>
      <c r="J4" s="24">
        <v>42917</v>
      </c>
      <c r="K4" s="24">
        <v>43009</v>
      </c>
      <c r="L4" s="33"/>
    </row>
    <row r="5" spans="1:12" s="23" customFormat="1" outlineLevel="1">
      <c r="A5" s="22"/>
      <c r="B5" s="22"/>
      <c r="C5" s="24">
        <v>42460</v>
      </c>
      <c r="D5" s="24">
        <v>42551</v>
      </c>
      <c r="E5" s="24">
        <v>42643</v>
      </c>
      <c r="F5" s="24">
        <v>42735</v>
      </c>
      <c r="G5" s="33"/>
      <c r="H5" s="24">
        <v>42825</v>
      </c>
      <c r="I5" s="24">
        <v>42916</v>
      </c>
      <c r="J5" s="24">
        <v>43008</v>
      </c>
      <c r="K5" s="24">
        <v>43100</v>
      </c>
      <c r="L5" s="33"/>
    </row>
    <row r="6" spans="1:12">
      <c r="A6" s="8" t="s">
        <v>65</v>
      </c>
      <c r="B6" s="8" t="s">
        <v>72</v>
      </c>
      <c r="C6" s="7">
        <f>SUMIFS(Ledger!$E$3:$E$9999,Ledger!$B$3:$B$9999,$A6,Ledger!$A$3:$A$9999,"&gt;="&amp;C$4,Ledger!$A$3:$A$9999,"&lt;="&amp;C$5)</f>
        <v>1000</v>
      </c>
      <c r="D6" s="7">
        <f>SUMIFS(Ledger!$E$3:$E$9999,Ledger!$B$3:$B$9999,$A6,Ledger!$A$3:$A$9999,"&gt;="&amp;D$4,Ledger!$A$3:$A$9999,"&lt;="&amp;D$5)</f>
        <v>0</v>
      </c>
      <c r="E6" s="7">
        <f>SUMIFS(Ledger!$E$3:$E$9999,Ledger!$B$3:$B$9999,$A6,Ledger!$A$3:$A$9999,"&gt;="&amp;E$4,Ledger!$A$3:$A$9999,"&lt;="&amp;E$5)</f>
        <v>0</v>
      </c>
      <c r="F6" s="7">
        <f>SUMIFS(Ledger!$E$3:$E$9999,Ledger!$B$3:$B$9999,$A6,Ledger!$A$3:$A$9999,"&gt;="&amp;F$4,Ledger!$A$3:$A$9999,"&lt;="&amp;F$5)</f>
        <v>0</v>
      </c>
      <c r="G6" s="34">
        <f>SUM(C6:F6)</f>
        <v>1000</v>
      </c>
      <c r="H6" s="7">
        <f>SUMIFS(Ledger!$E$3:$E$9999,Ledger!$B$3:$B$9999,$A6,Ledger!$A$3:$A$9999,"&gt;="&amp;H$4,Ledger!$A$3:$A$9999,"&lt;="&amp;H$5)</f>
        <v>0</v>
      </c>
      <c r="I6" s="7">
        <f>SUMIFS(Ledger!$E$3:$E$9999,Ledger!$B$3:$B$9999,$A6,Ledger!$A$3:$A$9999,"&gt;="&amp;I$4,Ledger!$A$3:$A$9999,"&lt;="&amp;I$5)</f>
        <v>0</v>
      </c>
      <c r="J6" s="7">
        <f>SUMIFS(Ledger!$E$3:$E$9999,Ledger!$B$3:$B$9999,$A6,Ledger!$A$3:$A$9999,"&gt;="&amp;J$4,Ledger!$A$3:$A$9999,"&lt;="&amp;J$5)</f>
        <v>0</v>
      </c>
      <c r="K6" s="7">
        <f>SUMIFS(Ledger!$E$3:$E$9999,Ledger!$B$3:$B$9999,$A6,Ledger!$A$3:$A$9999,"&gt;="&amp;K$4,Ledger!$A$3:$A$9999,"&lt;="&amp;K$5)</f>
        <v>0</v>
      </c>
      <c r="L6" s="34">
        <f>SUM(H6:K6)</f>
        <v>0</v>
      </c>
    </row>
    <row r="7" spans="1:12">
      <c r="A7" s="8" t="s">
        <v>73</v>
      </c>
      <c r="B7" s="8" t="s">
        <v>74</v>
      </c>
      <c r="C7" s="7">
        <f>SUMIFS(Ledger!$E$3:$E$9999,Ledger!$B$3:$B$9999,$A7,Ledger!$A$3:$A$9999,"&gt;="&amp;C$4,Ledger!$A$3:$A$9999,"&lt;="&amp;C$5)</f>
        <v>0</v>
      </c>
      <c r="D7" s="7">
        <f>SUMIFS(Ledger!$E$3:$E$9999,Ledger!$B$3:$B$9999,$A7,Ledger!$A$3:$A$9999,"&gt;="&amp;D$4,Ledger!$A$3:$A$9999,"&lt;="&amp;D$5)</f>
        <v>0</v>
      </c>
      <c r="E7" s="7">
        <f>SUMIFS(Ledger!$E$3:$E$9999,Ledger!$B$3:$B$9999,$A7,Ledger!$A$3:$A$9999,"&gt;="&amp;E$4,Ledger!$A$3:$A$9999,"&lt;="&amp;E$5)</f>
        <v>0</v>
      </c>
      <c r="F7" s="7">
        <f>SUMIFS(Ledger!$E$3:$E$9999,Ledger!$B$3:$B$9999,$A7,Ledger!$A$3:$A$9999,"&gt;="&amp;F$4,Ledger!$A$3:$A$9999,"&lt;="&amp;F$5)</f>
        <v>0</v>
      </c>
      <c r="G7" s="34">
        <f t="shared" ref="G7:G13" si="0">SUM(C7:F7)</f>
        <v>0</v>
      </c>
      <c r="H7" s="7">
        <f>SUMIFS(Ledger!$E$3:$E$9999,Ledger!$B$3:$B$9999,$A7,Ledger!$A$3:$A$9999,"&gt;="&amp;H$4,Ledger!$A$3:$A$9999,"&lt;="&amp;H$5)</f>
        <v>0</v>
      </c>
      <c r="I7" s="7">
        <f>SUMIFS(Ledger!$E$3:$E$9999,Ledger!$B$3:$B$9999,$A7,Ledger!$A$3:$A$9999,"&gt;="&amp;I$4,Ledger!$A$3:$A$9999,"&lt;="&amp;I$5)</f>
        <v>0</v>
      </c>
      <c r="J7" s="7">
        <f>SUMIFS(Ledger!$E$3:$E$9999,Ledger!$B$3:$B$9999,$A7,Ledger!$A$3:$A$9999,"&gt;="&amp;J$4,Ledger!$A$3:$A$9999,"&lt;="&amp;J$5)</f>
        <v>0</v>
      </c>
      <c r="K7" s="7">
        <f>SUMIFS(Ledger!$E$3:$E$9999,Ledger!$B$3:$B$9999,$A7,Ledger!$A$3:$A$9999,"&gt;="&amp;K$4,Ledger!$A$3:$A$9999,"&lt;="&amp;K$5)</f>
        <v>0</v>
      </c>
      <c r="L7" s="34">
        <f t="shared" ref="L7:L13" si="1">SUM(H7:K7)</f>
        <v>0</v>
      </c>
    </row>
    <row r="8" spans="1:12">
      <c r="A8" s="9" t="s">
        <v>33</v>
      </c>
      <c r="B8" s="9" t="s">
        <v>8</v>
      </c>
      <c r="C8" s="7">
        <f>SUMIFS(Ledger!$E$3:$E$9999,Ledger!$B$3:$B$9999,$A8,Ledger!$A$3:$A$9999,"&gt;="&amp;C$4,Ledger!$A$3:$A$9999,"&lt;="&amp;C$5)</f>
        <v>0</v>
      </c>
      <c r="D8" s="7">
        <f>SUMIFS(Ledger!$E$3:$E$9999,Ledger!$B$3:$B$9999,$A8,Ledger!$A$3:$A$9999,"&gt;="&amp;D$4,Ledger!$A$3:$A$9999,"&lt;="&amp;D$5)</f>
        <v>0</v>
      </c>
      <c r="E8" s="7">
        <f>SUMIFS(Ledger!$E$3:$E$9999,Ledger!$B$3:$B$9999,$A8,Ledger!$A$3:$A$9999,"&gt;="&amp;E$4,Ledger!$A$3:$A$9999,"&lt;="&amp;E$5)</f>
        <v>0</v>
      </c>
      <c r="F8" s="7">
        <f>SUMIFS(Ledger!$E$3:$E$9999,Ledger!$B$3:$B$9999,$A8,Ledger!$A$3:$A$9999,"&gt;="&amp;F$4,Ledger!$A$3:$A$9999,"&lt;="&amp;F$5)</f>
        <v>0</v>
      </c>
      <c r="G8" s="34">
        <f t="shared" ref="G8" si="2">SUM(C8:F8)</f>
        <v>0</v>
      </c>
      <c r="H8" s="7">
        <f>SUMIFS(Ledger!$E$3:$E$9999,Ledger!$B$3:$B$9999,$A8,Ledger!$A$3:$A$9999,"&gt;="&amp;H$4,Ledger!$A$3:$A$9999,"&lt;="&amp;H$5)</f>
        <v>0</v>
      </c>
      <c r="I8" s="7">
        <f>SUMIFS(Ledger!$E$3:$E$9999,Ledger!$B$3:$B$9999,$A8,Ledger!$A$3:$A$9999,"&gt;="&amp;I$4,Ledger!$A$3:$A$9999,"&lt;="&amp;I$5)</f>
        <v>0</v>
      </c>
      <c r="J8" s="7">
        <f>SUMIFS(Ledger!$E$3:$E$9999,Ledger!$B$3:$B$9999,$A8,Ledger!$A$3:$A$9999,"&gt;="&amp;J$4,Ledger!$A$3:$A$9999,"&lt;="&amp;J$5)</f>
        <v>0</v>
      </c>
      <c r="K8" s="7">
        <f>SUMIFS(Ledger!$E$3:$E$9999,Ledger!$B$3:$B$9999,$A8,Ledger!$A$3:$A$9999,"&gt;="&amp;K$4,Ledger!$A$3:$A$9999,"&lt;="&amp;K$5)</f>
        <v>0</v>
      </c>
      <c r="L8" s="34">
        <f t="shared" si="1"/>
        <v>0</v>
      </c>
    </row>
    <row r="9" spans="1:12">
      <c r="A9" s="8" t="s">
        <v>37</v>
      </c>
      <c r="B9" s="8" t="s">
        <v>20</v>
      </c>
      <c r="C9" s="7">
        <f>SUMIFS(Ledger!$E$3:$E$9999,Ledger!$B$3:$B$9999,$A9,Ledger!$A$3:$A$9999,"&gt;="&amp;C$4,Ledger!$A$3:$A$9999,"&lt;="&amp;C$5)</f>
        <v>0</v>
      </c>
      <c r="D9" s="7">
        <f>SUMIFS(Ledger!$E$3:$E$9999,Ledger!$B$3:$B$9999,$A9,Ledger!$A$3:$A$9999,"&gt;="&amp;D$4,Ledger!$A$3:$A$9999,"&lt;="&amp;D$5)</f>
        <v>0</v>
      </c>
      <c r="E9" s="7">
        <f>SUMIFS(Ledger!$E$3:$E$9999,Ledger!$B$3:$B$9999,$A9,Ledger!$A$3:$A$9999,"&gt;="&amp;E$4,Ledger!$A$3:$A$9999,"&lt;="&amp;E$5)</f>
        <v>0</v>
      </c>
      <c r="F9" s="7">
        <f>SUMIFS(Ledger!$E$3:$E$9999,Ledger!$B$3:$B$9999,$A9,Ledger!$A$3:$A$9999,"&gt;="&amp;F$4,Ledger!$A$3:$A$9999,"&lt;="&amp;F$5)</f>
        <v>0</v>
      </c>
      <c r="G9" s="34">
        <f t="shared" si="0"/>
        <v>0</v>
      </c>
      <c r="H9" s="7">
        <f>SUMIFS(Ledger!$E$3:$E$9999,Ledger!$B$3:$B$9999,$A9,Ledger!$A$3:$A$9999,"&gt;="&amp;H$4,Ledger!$A$3:$A$9999,"&lt;="&amp;H$5)</f>
        <v>0</v>
      </c>
      <c r="I9" s="7">
        <f>SUMIFS(Ledger!$E$3:$E$9999,Ledger!$B$3:$B$9999,$A9,Ledger!$A$3:$A$9999,"&gt;="&amp;I$4,Ledger!$A$3:$A$9999,"&lt;="&amp;I$5)</f>
        <v>0</v>
      </c>
      <c r="J9" s="7">
        <f>SUMIFS(Ledger!$E$3:$E$9999,Ledger!$B$3:$B$9999,$A9,Ledger!$A$3:$A$9999,"&gt;="&amp;J$4,Ledger!$A$3:$A$9999,"&lt;="&amp;J$5)</f>
        <v>0</v>
      </c>
      <c r="K9" s="7">
        <f>SUMIFS(Ledger!$E$3:$E$9999,Ledger!$B$3:$B$9999,$A9,Ledger!$A$3:$A$9999,"&gt;="&amp;K$4,Ledger!$A$3:$A$9999,"&lt;="&amp;K$5)</f>
        <v>0</v>
      </c>
      <c r="L9" s="34">
        <f t="shared" si="1"/>
        <v>0</v>
      </c>
    </row>
    <row r="10" spans="1:12">
      <c r="A10" s="8" t="s">
        <v>27</v>
      </c>
      <c r="B10" s="8" t="s">
        <v>43</v>
      </c>
      <c r="C10" s="7">
        <f>SUMIFS(Ledger!$E$3:$E$9999,Ledger!$B$3:$B$9999,$A10,Ledger!$A$3:$A$9999,"&gt;="&amp;C$4,Ledger!$A$3:$A$9999,"&lt;="&amp;C$5)</f>
        <v>0</v>
      </c>
      <c r="D10" s="7">
        <f>SUMIFS(Ledger!$E$3:$E$9999,Ledger!$B$3:$B$9999,$A10,Ledger!$A$3:$A$9999,"&gt;="&amp;D$4,Ledger!$A$3:$A$9999,"&lt;="&amp;D$5)</f>
        <v>0</v>
      </c>
      <c r="E10" s="7">
        <f>SUMIFS(Ledger!$E$3:$E$9999,Ledger!$B$3:$B$9999,$A10,Ledger!$A$3:$A$9999,"&gt;="&amp;E$4,Ledger!$A$3:$A$9999,"&lt;="&amp;E$5)</f>
        <v>0</v>
      </c>
      <c r="F10" s="7">
        <f>SUMIFS(Ledger!$E$3:$E$9999,Ledger!$B$3:$B$9999,$A10,Ledger!$A$3:$A$9999,"&gt;="&amp;F$4,Ledger!$A$3:$A$9999,"&lt;="&amp;F$5)</f>
        <v>0</v>
      </c>
      <c r="G10" s="34">
        <f t="shared" ref="G10:G11" si="3">SUM(C10:F10)</f>
        <v>0</v>
      </c>
      <c r="H10" s="7">
        <f>SUMIFS(Ledger!$E$3:$E$9999,Ledger!$B$3:$B$9999,$A10,Ledger!$A$3:$A$9999,"&gt;="&amp;H$4,Ledger!$A$3:$A$9999,"&lt;="&amp;H$5)</f>
        <v>0</v>
      </c>
      <c r="I10" s="7">
        <f>SUMIFS(Ledger!$E$3:$E$9999,Ledger!$B$3:$B$9999,$A10,Ledger!$A$3:$A$9999,"&gt;="&amp;I$4,Ledger!$A$3:$A$9999,"&lt;="&amp;I$5)</f>
        <v>0</v>
      </c>
      <c r="J10" s="7">
        <f>SUMIFS(Ledger!$E$3:$E$9999,Ledger!$B$3:$B$9999,$A10,Ledger!$A$3:$A$9999,"&gt;="&amp;J$4,Ledger!$A$3:$A$9999,"&lt;="&amp;J$5)</f>
        <v>0</v>
      </c>
      <c r="K10" s="7">
        <f>SUMIFS(Ledger!$E$3:$E$9999,Ledger!$B$3:$B$9999,$A10,Ledger!$A$3:$A$9999,"&gt;="&amp;K$4,Ledger!$A$3:$A$9999,"&lt;="&amp;K$5)</f>
        <v>0</v>
      </c>
      <c r="L10" s="34">
        <f t="shared" si="1"/>
        <v>0</v>
      </c>
    </row>
    <row r="11" spans="1:12">
      <c r="A11" s="28" t="s">
        <v>95</v>
      </c>
      <c r="B11" s="28"/>
      <c r="C11" s="27">
        <f>SUM(C6:C10)</f>
        <v>1000</v>
      </c>
      <c r="D11" s="27">
        <f t="shared" ref="D11:F11" si="4">SUM(D6:D10)</f>
        <v>0</v>
      </c>
      <c r="E11" s="27">
        <f t="shared" si="4"/>
        <v>0</v>
      </c>
      <c r="F11" s="27">
        <f t="shared" si="4"/>
        <v>0</v>
      </c>
      <c r="G11" s="35">
        <f t="shared" si="3"/>
        <v>1000</v>
      </c>
      <c r="H11" s="27">
        <f t="shared" ref="H11:K11" si="5">SUM(H6:H10)</f>
        <v>0</v>
      </c>
      <c r="I11" s="27">
        <f t="shared" si="5"/>
        <v>0</v>
      </c>
      <c r="J11" s="27">
        <f t="shared" si="5"/>
        <v>0</v>
      </c>
      <c r="K11" s="27">
        <f t="shared" si="5"/>
        <v>0</v>
      </c>
      <c r="L11" s="35">
        <f t="shared" ref="L11:L12" si="6">SUM(H11:K11)</f>
        <v>0</v>
      </c>
    </row>
    <row r="12" spans="1:12">
      <c r="A12" s="8" t="s">
        <v>93</v>
      </c>
      <c r="B12" s="8" t="s">
        <v>94</v>
      </c>
      <c r="C12" s="7">
        <f>SUMIFS(Ledger!$F$3:$F$9999,Ledger!$B$3:$B$9999,$A12,Ledger!$A$3:$A$9999,"&gt;="&amp;C$4,Ledger!$A$3:$A$9999,"&lt;="&amp;C$5)</f>
        <v>0</v>
      </c>
      <c r="D12" s="7">
        <f>SUMIFS(Ledger!$F$3:$F$9999,Ledger!$B$3:$B$9999,$A12,Ledger!$A$3:$A$9999,"&gt;="&amp;D$4,Ledger!$A$3:$A$9999,"&lt;="&amp;D$5)</f>
        <v>0</v>
      </c>
      <c r="E12" s="7">
        <f>SUMIFS(Ledger!$F$3:$F$9999,Ledger!$B$3:$B$9999,$A12,Ledger!$A$3:$A$9999,"&gt;="&amp;E$4,Ledger!$A$3:$A$9999,"&lt;="&amp;E$5)</f>
        <v>0</v>
      </c>
      <c r="F12" s="7">
        <f>SUMIFS(Ledger!$F$3:$F$9999,Ledger!$B$3:$B$9999,$A12,Ledger!$A$3:$A$9999,"&gt;="&amp;F$4,Ledger!$A$3:$A$9999,"&lt;="&amp;F$5)</f>
        <v>0</v>
      </c>
      <c r="G12" s="34">
        <f t="shared" ref="G12" si="7">SUM(C12:F12)</f>
        <v>0</v>
      </c>
      <c r="H12" s="7">
        <f>SUMIFS(Ledger!$F$3:$F$9999,Ledger!$B$3:$B$9999,$A12,Ledger!$A$3:$A$9999,"&gt;="&amp;H$4,Ledger!$A$3:$A$9999,"&lt;="&amp;H$5)</f>
        <v>0</v>
      </c>
      <c r="I12" s="7">
        <f>SUMIFS(Ledger!$F$3:$F$9999,Ledger!$B$3:$B$9999,$A12,Ledger!$A$3:$A$9999,"&gt;="&amp;I$4,Ledger!$A$3:$A$9999,"&lt;="&amp;I$5)</f>
        <v>0</v>
      </c>
      <c r="J12" s="7">
        <f>SUMIFS(Ledger!$F$3:$F$9999,Ledger!$B$3:$B$9999,$A12,Ledger!$A$3:$A$9999,"&gt;="&amp;J$4,Ledger!$A$3:$A$9999,"&lt;="&amp;J$5)</f>
        <v>0</v>
      </c>
      <c r="K12" s="7">
        <f>SUMIFS(Ledger!$F$3:$F$9999,Ledger!$B$3:$B$9999,$A12,Ledger!$A$3:$A$9999,"&gt;="&amp;K$4,Ledger!$A$3:$A$9999,"&lt;="&amp;K$5)</f>
        <v>0</v>
      </c>
      <c r="L12" s="34">
        <f t="shared" si="6"/>
        <v>0</v>
      </c>
    </row>
    <row r="13" spans="1:12">
      <c r="A13" s="28" t="s">
        <v>44</v>
      </c>
      <c r="B13" s="28"/>
      <c r="C13" s="27">
        <f>C11-C12</f>
        <v>1000</v>
      </c>
      <c r="D13" s="27">
        <f t="shared" ref="D13:F13" si="8">D11-D12</f>
        <v>0</v>
      </c>
      <c r="E13" s="27">
        <f t="shared" si="8"/>
        <v>0</v>
      </c>
      <c r="F13" s="27">
        <f t="shared" si="8"/>
        <v>0</v>
      </c>
      <c r="G13" s="35">
        <f t="shared" si="0"/>
        <v>1000</v>
      </c>
      <c r="H13" s="27">
        <f t="shared" ref="H13:K13" si="9">H11-H12</f>
        <v>0</v>
      </c>
      <c r="I13" s="27">
        <f t="shared" si="9"/>
        <v>0</v>
      </c>
      <c r="J13" s="27">
        <f t="shared" si="9"/>
        <v>0</v>
      </c>
      <c r="K13" s="27">
        <f t="shared" si="9"/>
        <v>0</v>
      </c>
      <c r="L13" s="35">
        <f t="shared" si="1"/>
        <v>0</v>
      </c>
    </row>
    <row r="14" spans="1:12">
      <c r="C14" s="7"/>
      <c r="E14" s="7"/>
      <c r="G14" s="36"/>
      <c r="H14" s="7"/>
      <c r="I14" s="2"/>
      <c r="J14" s="7"/>
      <c r="K14" s="2"/>
      <c r="L14" s="36"/>
    </row>
    <row r="15" spans="1:12">
      <c r="A15" s="8" t="s">
        <v>29</v>
      </c>
      <c r="B15" s="8" t="s">
        <v>39</v>
      </c>
      <c r="C15" s="7">
        <f>SUMIFS(Ledger!$F$3:$F$9999,Ledger!$B$3:$B$9999,$A15,Ledger!$A$3:$A$9999,"&gt;="&amp;C$4,Ledger!$A$3:$A$9999,"&lt;="&amp;C$5)</f>
        <v>0</v>
      </c>
      <c r="D15" s="7">
        <f>SUMIFS(Ledger!$F$3:$F$9999,Ledger!$B$3:$B$9999,$A15,Ledger!$A$3:$A$9999,"&gt;="&amp;D$4,Ledger!$A$3:$A$9999,"&lt;="&amp;D$5)</f>
        <v>0</v>
      </c>
      <c r="E15" s="7">
        <f>SUMIFS(Ledger!$F$3:$F$9999,Ledger!$B$3:$B$9999,$A15,Ledger!$A$3:$A$9999,"&gt;="&amp;E$4,Ledger!$A$3:$A$9999,"&lt;="&amp;E$5)</f>
        <v>0</v>
      </c>
      <c r="F15" s="7">
        <f>SUMIFS(Ledger!$F$3:$F$9999,Ledger!$B$3:$B$9999,$A15,Ledger!$A$3:$A$9999,"&gt;="&amp;F$4,Ledger!$A$3:$A$9999,"&lt;="&amp;F$5)</f>
        <v>0</v>
      </c>
      <c r="G15" s="34">
        <f t="shared" ref="G15:G24" si="10">SUM(C15:F15)</f>
        <v>0</v>
      </c>
      <c r="H15" s="7">
        <f>SUMIFS(Ledger!$F$3:$F$9999,Ledger!$B$3:$B$9999,$A15,Ledger!$A$3:$A$9999,"&gt;="&amp;H$4,Ledger!$A$3:$A$9999,"&lt;="&amp;H$5)</f>
        <v>0</v>
      </c>
      <c r="I15" s="7">
        <f>SUMIFS(Ledger!$F$3:$F$9999,Ledger!$B$3:$B$9999,$A15,Ledger!$A$3:$A$9999,"&gt;="&amp;I$4,Ledger!$A$3:$A$9999,"&lt;="&amp;I$5)</f>
        <v>0</v>
      </c>
      <c r="J15" s="7">
        <f>SUMIFS(Ledger!$F$3:$F$9999,Ledger!$B$3:$B$9999,$A15,Ledger!$A$3:$A$9999,"&gt;="&amp;J$4,Ledger!$A$3:$A$9999,"&lt;="&amp;J$5)</f>
        <v>0</v>
      </c>
      <c r="K15" s="7">
        <f>SUMIFS(Ledger!$F$3:$F$9999,Ledger!$B$3:$B$9999,$A15,Ledger!$A$3:$A$9999,"&gt;="&amp;K$4,Ledger!$A$3:$A$9999,"&lt;="&amp;K$5)</f>
        <v>0</v>
      </c>
      <c r="L15" s="34">
        <f t="shared" ref="L15:L22" si="11">SUM(H15:K15)</f>
        <v>0</v>
      </c>
    </row>
    <row r="16" spans="1:12">
      <c r="A16" s="8" t="s">
        <v>28</v>
      </c>
      <c r="B16" s="8" t="s">
        <v>40</v>
      </c>
      <c r="C16" s="7">
        <f>SUMIFS(Ledger!$F$3:$F$9999,Ledger!$B$3:$B$9999,$A16,Ledger!$A$3:$A$9999,"&gt;="&amp;C$4,Ledger!$A$3:$A$9999,"&lt;="&amp;C$5)</f>
        <v>0</v>
      </c>
      <c r="D16" s="7">
        <f>SUMIFS(Ledger!$F$3:$F$9999,Ledger!$B$3:$B$9999,$A16,Ledger!$A$3:$A$9999,"&gt;="&amp;D$4,Ledger!$A$3:$A$9999,"&lt;="&amp;D$5)</f>
        <v>0</v>
      </c>
      <c r="E16" s="7">
        <f>SUMIFS(Ledger!$F$3:$F$9999,Ledger!$B$3:$B$9999,$A16,Ledger!$A$3:$A$9999,"&gt;="&amp;E$4,Ledger!$A$3:$A$9999,"&lt;="&amp;E$5)</f>
        <v>0</v>
      </c>
      <c r="F16" s="7">
        <f>SUMIFS(Ledger!$F$3:$F$9999,Ledger!$B$3:$B$9999,$A16,Ledger!$A$3:$A$9999,"&gt;="&amp;F$4,Ledger!$A$3:$A$9999,"&lt;="&amp;F$5)</f>
        <v>0</v>
      </c>
      <c r="G16" s="34">
        <f t="shared" si="10"/>
        <v>0</v>
      </c>
      <c r="H16" s="7">
        <f>SUMIFS(Ledger!$F$3:$F$9999,Ledger!$B$3:$B$9999,$A16,Ledger!$A$3:$A$9999,"&gt;="&amp;H$4,Ledger!$A$3:$A$9999,"&lt;="&amp;H$5)</f>
        <v>0</v>
      </c>
      <c r="I16" s="7">
        <f>SUMIFS(Ledger!$F$3:$F$9999,Ledger!$B$3:$B$9999,$A16,Ledger!$A$3:$A$9999,"&gt;="&amp;I$4,Ledger!$A$3:$A$9999,"&lt;="&amp;I$5)</f>
        <v>0</v>
      </c>
      <c r="J16" s="7">
        <f>SUMIFS(Ledger!$F$3:$F$9999,Ledger!$B$3:$B$9999,$A16,Ledger!$A$3:$A$9999,"&gt;="&amp;J$4,Ledger!$A$3:$A$9999,"&lt;="&amp;J$5)</f>
        <v>0</v>
      </c>
      <c r="K16" s="7">
        <f>SUMIFS(Ledger!$F$3:$F$9999,Ledger!$B$3:$B$9999,$A16,Ledger!$A$3:$A$9999,"&gt;="&amp;K$4,Ledger!$A$3:$A$9999,"&lt;="&amp;K$5)</f>
        <v>0</v>
      </c>
      <c r="L16" s="34">
        <f t="shared" si="11"/>
        <v>0</v>
      </c>
    </row>
    <row r="17" spans="1:12">
      <c r="A17" s="8" t="s">
        <v>47</v>
      </c>
      <c r="B17" s="8" t="s">
        <v>61</v>
      </c>
      <c r="C17" s="7">
        <f>SUMIFS(Ledger!$F$3:$F$9999,Ledger!$B$3:$B$9999,$A17,Ledger!$A$3:$A$9999,"&gt;="&amp;C$4,Ledger!$A$3:$A$9999,"&lt;="&amp;C$5)</f>
        <v>0</v>
      </c>
      <c r="D17" s="7">
        <f>SUMIFS(Ledger!$F$3:$F$9999,Ledger!$B$3:$B$9999,$A17,Ledger!$A$3:$A$9999,"&gt;="&amp;D$4,Ledger!$A$3:$A$9999,"&lt;="&amp;D$5)</f>
        <v>0</v>
      </c>
      <c r="E17" s="7">
        <f>SUMIFS(Ledger!$F$3:$F$9999,Ledger!$B$3:$B$9999,$A17,Ledger!$A$3:$A$9999,"&gt;="&amp;E$4,Ledger!$A$3:$A$9999,"&lt;="&amp;E$5)</f>
        <v>0</v>
      </c>
      <c r="F17" s="7">
        <f>SUMIFS(Ledger!$F$3:$F$9999,Ledger!$B$3:$B$9999,$A17,Ledger!$A$3:$A$9999,"&gt;="&amp;F$4,Ledger!$A$3:$A$9999,"&lt;="&amp;F$5)</f>
        <v>0</v>
      </c>
      <c r="G17" s="34">
        <f t="shared" ref="G17" si="12">SUM(C17:F17)</f>
        <v>0</v>
      </c>
      <c r="H17" s="7">
        <f>SUMIFS(Ledger!$F$3:$F$9999,Ledger!$B$3:$B$9999,$A17,Ledger!$A$3:$A$9999,"&gt;="&amp;H$4,Ledger!$A$3:$A$9999,"&lt;="&amp;H$5)</f>
        <v>0</v>
      </c>
      <c r="I17" s="7">
        <f>SUMIFS(Ledger!$F$3:$F$9999,Ledger!$B$3:$B$9999,$A17,Ledger!$A$3:$A$9999,"&gt;="&amp;I$4,Ledger!$A$3:$A$9999,"&lt;="&amp;I$5)</f>
        <v>0</v>
      </c>
      <c r="J17" s="7">
        <f>SUMIFS(Ledger!$F$3:$F$9999,Ledger!$B$3:$B$9999,$A17,Ledger!$A$3:$A$9999,"&gt;="&amp;J$4,Ledger!$A$3:$A$9999,"&lt;="&amp;J$5)</f>
        <v>0</v>
      </c>
      <c r="K17" s="7">
        <f>SUMIFS(Ledger!$F$3:$F$9999,Ledger!$B$3:$B$9999,$A17,Ledger!$A$3:$A$9999,"&gt;="&amp;K$4,Ledger!$A$3:$A$9999,"&lt;="&amp;K$5)</f>
        <v>0</v>
      </c>
      <c r="L17" s="34">
        <f t="shared" si="11"/>
        <v>0</v>
      </c>
    </row>
    <row r="18" spans="1:12">
      <c r="A18" s="8" t="s">
        <v>76</v>
      </c>
      <c r="B18" s="8" t="s">
        <v>41</v>
      </c>
      <c r="C18" s="7">
        <f>SUMIFS(Ledger!$F$3:$F$9999,Ledger!$B$3:$B$9999,$A18,Ledger!$A$3:$A$9999,"&gt;="&amp;C$4,Ledger!$A$3:$A$9999,"&lt;="&amp;C$5)</f>
        <v>0</v>
      </c>
      <c r="D18" s="7">
        <f>SUMIFS(Ledger!$F$3:$F$9999,Ledger!$B$3:$B$9999,$A18,Ledger!$A$3:$A$9999,"&gt;="&amp;D$4,Ledger!$A$3:$A$9999,"&lt;="&amp;D$5)</f>
        <v>0</v>
      </c>
      <c r="E18" s="7">
        <f>SUMIFS(Ledger!$F$3:$F$9999,Ledger!$B$3:$B$9999,$A18,Ledger!$A$3:$A$9999,"&gt;="&amp;E$4,Ledger!$A$3:$A$9999,"&lt;="&amp;E$5)</f>
        <v>0</v>
      </c>
      <c r="F18" s="7">
        <f>SUMIFS(Ledger!$F$3:$F$9999,Ledger!$B$3:$B$9999,$A18,Ledger!$A$3:$A$9999,"&gt;="&amp;F$4,Ledger!$A$3:$A$9999,"&lt;="&amp;F$5)</f>
        <v>0</v>
      </c>
      <c r="G18" s="34">
        <f t="shared" si="10"/>
        <v>0</v>
      </c>
      <c r="H18" s="7">
        <f>SUMIFS(Ledger!$F$3:$F$9999,Ledger!$B$3:$B$9999,$A18,Ledger!$A$3:$A$9999,"&gt;="&amp;H$4,Ledger!$A$3:$A$9999,"&lt;="&amp;H$5)</f>
        <v>0</v>
      </c>
      <c r="I18" s="7">
        <f>SUMIFS(Ledger!$F$3:$F$9999,Ledger!$B$3:$B$9999,$A18,Ledger!$A$3:$A$9999,"&gt;="&amp;I$4,Ledger!$A$3:$A$9999,"&lt;="&amp;I$5)</f>
        <v>0</v>
      </c>
      <c r="J18" s="7">
        <f>SUMIFS(Ledger!$F$3:$F$9999,Ledger!$B$3:$B$9999,$A18,Ledger!$A$3:$A$9999,"&gt;="&amp;J$4,Ledger!$A$3:$A$9999,"&lt;="&amp;J$5)</f>
        <v>0</v>
      </c>
      <c r="K18" s="7">
        <f>SUMIFS(Ledger!$F$3:$F$9999,Ledger!$B$3:$B$9999,$A18,Ledger!$A$3:$A$9999,"&gt;="&amp;K$4,Ledger!$A$3:$A$9999,"&lt;="&amp;K$5)</f>
        <v>0</v>
      </c>
      <c r="L18" s="34">
        <f t="shared" si="11"/>
        <v>0</v>
      </c>
    </row>
    <row r="19" spans="1:12">
      <c r="A19" s="8" t="s">
        <v>75</v>
      </c>
      <c r="B19" s="8" t="s">
        <v>42</v>
      </c>
      <c r="C19" s="7">
        <f>SUMIFS(Ledger!$F$3:$F$9999,Ledger!$B$3:$B$9999,$A19,Ledger!$A$3:$A$9999,"&gt;="&amp;C$4,Ledger!$A$3:$A$9999,"&lt;="&amp;C$5)</f>
        <v>0</v>
      </c>
      <c r="D19" s="7">
        <f>SUMIFS(Ledger!$F$3:$F$9999,Ledger!$B$3:$B$9999,$A19,Ledger!$A$3:$A$9999,"&gt;="&amp;D$4,Ledger!$A$3:$A$9999,"&lt;="&amp;D$5)</f>
        <v>0</v>
      </c>
      <c r="E19" s="7">
        <f>SUMIFS(Ledger!$F$3:$F$9999,Ledger!$B$3:$B$9999,$A19,Ledger!$A$3:$A$9999,"&gt;="&amp;E$4,Ledger!$A$3:$A$9999,"&lt;="&amp;E$5)</f>
        <v>0</v>
      </c>
      <c r="F19" s="7">
        <f>SUMIFS(Ledger!$F$3:$F$9999,Ledger!$B$3:$B$9999,$A19,Ledger!$A$3:$A$9999,"&gt;="&amp;F$4,Ledger!$A$3:$A$9999,"&lt;="&amp;F$5)</f>
        <v>0</v>
      </c>
      <c r="G19" s="34">
        <f t="shared" si="10"/>
        <v>0</v>
      </c>
      <c r="H19" s="7">
        <f>SUMIFS(Ledger!$F$3:$F$9999,Ledger!$B$3:$B$9999,$A19,Ledger!$A$3:$A$9999,"&gt;="&amp;H$4,Ledger!$A$3:$A$9999,"&lt;="&amp;H$5)</f>
        <v>0</v>
      </c>
      <c r="I19" s="7">
        <f>SUMIFS(Ledger!$F$3:$F$9999,Ledger!$B$3:$B$9999,$A19,Ledger!$A$3:$A$9999,"&gt;="&amp;I$4,Ledger!$A$3:$A$9999,"&lt;="&amp;I$5)</f>
        <v>0</v>
      </c>
      <c r="J19" s="7">
        <f>SUMIFS(Ledger!$F$3:$F$9999,Ledger!$B$3:$B$9999,$A19,Ledger!$A$3:$A$9999,"&gt;="&amp;J$4,Ledger!$A$3:$A$9999,"&lt;="&amp;J$5)</f>
        <v>0</v>
      </c>
      <c r="K19" s="7">
        <f>SUMIFS(Ledger!$F$3:$F$9999,Ledger!$B$3:$B$9999,$A19,Ledger!$A$3:$A$9999,"&gt;="&amp;K$4,Ledger!$A$3:$A$9999,"&lt;="&amp;K$5)</f>
        <v>0</v>
      </c>
      <c r="L19" s="34">
        <f t="shared" si="11"/>
        <v>0</v>
      </c>
    </row>
    <row r="20" spans="1:12">
      <c r="A20" s="8" t="s">
        <v>32</v>
      </c>
      <c r="B20" s="8" t="s">
        <v>53</v>
      </c>
      <c r="C20" s="7">
        <f>SUMIFS(Ledger!$F$3:$F$9999,Ledger!$B$3:$B$9999,$A20,Ledger!$A$3:$A$9999,"&gt;="&amp;C$4,Ledger!$A$3:$A$9999,"&lt;="&amp;C$5)</f>
        <v>0</v>
      </c>
      <c r="D20" s="7">
        <f>SUMIFS(Ledger!$F$3:$F$9999,Ledger!$B$3:$B$9999,$A20,Ledger!$A$3:$A$9999,"&gt;="&amp;D$4,Ledger!$A$3:$A$9999,"&lt;="&amp;D$5)</f>
        <v>0</v>
      </c>
      <c r="E20" s="7">
        <f>SUMIFS(Ledger!$F$3:$F$9999,Ledger!$B$3:$B$9999,$A20,Ledger!$A$3:$A$9999,"&gt;="&amp;E$4,Ledger!$A$3:$A$9999,"&lt;="&amp;E$5)</f>
        <v>0</v>
      </c>
      <c r="F20" s="7">
        <f>SUMIFS(Ledger!$F$3:$F$9999,Ledger!$B$3:$B$9999,$A20,Ledger!$A$3:$A$9999,"&gt;="&amp;F$4,Ledger!$A$3:$A$9999,"&lt;="&amp;F$5)</f>
        <v>0</v>
      </c>
      <c r="G20" s="34">
        <f t="shared" ref="G20" si="13">SUM(C20:F20)</f>
        <v>0</v>
      </c>
      <c r="H20" s="7">
        <f>SUMIFS(Ledger!$F$3:$F$9999,Ledger!$B$3:$B$9999,$A20,Ledger!$A$3:$A$9999,"&gt;="&amp;H$4,Ledger!$A$3:$A$9999,"&lt;="&amp;H$5)</f>
        <v>0</v>
      </c>
      <c r="I20" s="7">
        <f>SUMIFS(Ledger!$F$3:$F$9999,Ledger!$B$3:$B$9999,$A20,Ledger!$A$3:$A$9999,"&gt;="&amp;I$4,Ledger!$A$3:$A$9999,"&lt;="&amp;I$5)</f>
        <v>0</v>
      </c>
      <c r="J20" s="7">
        <f>SUMIFS(Ledger!$F$3:$F$9999,Ledger!$B$3:$B$9999,$A20,Ledger!$A$3:$A$9999,"&gt;="&amp;J$4,Ledger!$A$3:$A$9999,"&lt;="&amp;J$5)</f>
        <v>0</v>
      </c>
      <c r="K20" s="7">
        <f>SUMIFS(Ledger!$F$3:$F$9999,Ledger!$B$3:$B$9999,$A20,Ledger!$A$3:$A$9999,"&gt;="&amp;K$4,Ledger!$A$3:$A$9999,"&lt;="&amp;K$5)</f>
        <v>0</v>
      </c>
      <c r="L20" s="34">
        <f t="shared" si="11"/>
        <v>0</v>
      </c>
    </row>
    <row r="21" spans="1:12">
      <c r="A21" s="8" t="s">
        <v>48</v>
      </c>
      <c r="B21" s="8" t="s">
        <v>49</v>
      </c>
      <c r="C21" s="7">
        <f>SUMIFS(Ledger!$F$3:$F$9999,Ledger!$B$3:$B$9999,$A21,Ledger!$A$3:$A$9999,"&gt;="&amp;C$4,Ledger!$A$3:$A$9999,"&lt;="&amp;C$5)</f>
        <v>450</v>
      </c>
      <c r="D21" s="7">
        <f>SUMIFS(Ledger!$F$3:$F$9999,Ledger!$B$3:$B$9999,$A21,Ledger!$A$3:$A$9999,"&gt;="&amp;D$4,Ledger!$A$3:$A$9999,"&lt;="&amp;D$5)</f>
        <v>0</v>
      </c>
      <c r="E21" s="7">
        <f>SUMIFS(Ledger!$F$3:$F$9999,Ledger!$B$3:$B$9999,$A21,Ledger!$A$3:$A$9999,"&gt;="&amp;E$4,Ledger!$A$3:$A$9999,"&lt;="&amp;E$5)</f>
        <v>0</v>
      </c>
      <c r="F21" s="7">
        <f>SUMIFS(Ledger!$F$3:$F$9999,Ledger!$B$3:$B$9999,$A21,Ledger!$A$3:$A$9999,"&gt;="&amp;F$4,Ledger!$A$3:$A$9999,"&lt;="&amp;F$5)</f>
        <v>0</v>
      </c>
      <c r="G21" s="34">
        <f t="shared" ref="G21" si="14">SUM(C21:F21)</f>
        <v>450</v>
      </c>
      <c r="H21" s="7">
        <f>SUMIFS(Ledger!$F$3:$F$9999,Ledger!$B$3:$B$9999,$A21,Ledger!$A$3:$A$9999,"&gt;="&amp;H$4,Ledger!$A$3:$A$9999,"&lt;="&amp;H$5)</f>
        <v>0</v>
      </c>
      <c r="I21" s="7">
        <f>SUMIFS(Ledger!$F$3:$F$9999,Ledger!$B$3:$B$9999,$A21,Ledger!$A$3:$A$9999,"&gt;="&amp;I$4,Ledger!$A$3:$A$9999,"&lt;="&amp;I$5)</f>
        <v>0</v>
      </c>
      <c r="J21" s="7">
        <f>SUMIFS(Ledger!$F$3:$F$9999,Ledger!$B$3:$B$9999,$A21,Ledger!$A$3:$A$9999,"&gt;="&amp;J$4,Ledger!$A$3:$A$9999,"&lt;="&amp;J$5)</f>
        <v>0</v>
      </c>
      <c r="K21" s="7">
        <f>SUMIFS(Ledger!$F$3:$F$9999,Ledger!$B$3:$B$9999,$A21,Ledger!$A$3:$A$9999,"&gt;="&amp;K$4,Ledger!$A$3:$A$9999,"&lt;="&amp;K$5)</f>
        <v>0</v>
      </c>
      <c r="L21" s="34">
        <f t="shared" si="11"/>
        <v>0</v>
      </c>
    </row>
    <row r="22" spans="1:12">
      <c r="A22" s="8" t="s">
        <v>30</v>
      </c>
      <c r="B22" s="8" t="s">
        <v>6</v>
      </c>
      <c r="C22" s="7">
        <f>SUMIFS(Ledger!$F$3:$F$9999,Ledger!$B$3:$B$9999,$A22,Ledger!$A$3:$A$9999,"&gt;="&amp;C$4,Ledger!$A$3:$A$9999,"&lt;="&amp;C$5)</f>
        <v>400</v>
      </c>
      <c r="D22" s="7">
        <f>SUMIFS(Ledger!$F$3:$F$9999,Ledger!$B$3:$B$9999,$A22,Ledger!$A$3:$A$9999,"&gt;="&amp;D$4,Ledger!$A$3:$A$9999,"&lt;="&amp;D$5)</f>
        <v>0</v>
      </c>
      <c r="E22" s="7">
        <f>SUMIFS(Ledger!$F$3:$F$9999,Ledger!$B$3:$B$9999,$A22,Ledger!$A$3:$A$9999,"&gt;="&amp;E$4,Ledger!$A$3:$A$9999,"&lt;="&amp;E$5)</f>
        <v>0</v>
      </c>
      <c r="F22" s="7">
        <f>SUMIFS(Ledger!$F$3:$F$9999,Ledger!$B$3:$B$9999,$A22,Ledger!$A$3:$A$9999,"&gt;="&amp;F$4,Ledger!$A$3:$A$9999,"&lt;="&amp;F$5)</f>
        <v>0</v>
      </c>
      <c r="G22" s="34">
        <f t="shared" si="10"/>
        <v>400</v>
      </c>
      <c r="H22" s="7">
        <f>SUMIFS(Ledger!$F$3:$F$9999,Ledger!$B$3:$B$9999,$A22,Ledger!$A$3:$A$9999,"&gt;="&amp;H$4,Ledger!$A$3:$A$9999,"&lt;="&amp;H$5)</f>
        <v>0</v>
      </c>
      <c r="I22" s="7">
        <f>SUMIFS(Ledger!$F$3:$F$9999,Ledger!$B$3:$B$9999,$A22,Ledger!$A$3:$A$9999,"&gt;="&amp;I$4,Ledger!$A$3:$A$9999,"&lt;="&amp;I$5)</f>
        <v>0</v>
      </c>
      <c r="J22" s="7">
        <f>SUMIFS(Ledger!$F$3:$F$9999,Ledger!$B$3:$B$9999,$A22,Ledger!$A$3:$A$9999,"&gt;="&amp;J$4,Ledger!$A$3:$A$9999,"&lt;="&amp;J$5)</f>
        <v>0</v>
      </c>
      <c r="K22" s="7">
        <f>SUMIFS(Ledger!$F$3:$F$9999,Ledger!$B$3:$B$9999,$A22,Ledger!$A$3:$A$9999,"&gt;="&amp;K$4,Ledger!$A$3:$A$9999,"&lt;="&amp;K$5)</f>
        <v>0</v>
      </c>
      <c r="L22" s="34">
        <f t="shared" si="11"/>
        <v>0</v>
      </c>
    </row>
    <row r="23" spans="1:12">
      <c r="A23" s="8" t="s">
        <v>27</v>
      </c>
      <c r="B23" s="8" t="s">
        <v>43</v>
      </c>
      <c r="C23" s="7">
        <f>SUMIFS(Ledger!$F$3:$F$9999,Ledger!$B$3:$B$9999,$A23,Ledger!$A$3:$A$9999,"&gt;="&amp;C$4,Ledger!$A$3:$A$9999,"&lt;="&amp;C$5)</f>
        <v>0</v>
      </c>
      <c r="D23" s="7">
        <f>SUMIFS(Ledger!$F$3:$F$9999,Ledger!$B$3:$B$9999,$A23,Ledger!$A$3:$A$9999,"&gt;="&amp;D$4,Ledger!$A$3:$A$9999,"&lt;="&amp;D$5)</f>
        <v>0</v>
      </c>
      <c r="E23" s="7">
        <f>SUMIFS(Ledger!$F$3:$F$9999,Ledger!$B$3:$B$9999,$A23,Ledger!$A$3:$A$9999,"&gt;="&amp;E$4,Ledger!$A$3:$A$9999,"&lt;="&amp;E$5)</f>
        <v>0</v>
      </c>
      <c r="F23" s="7">
        <f>SUMIFS(Ledger!$F$3:$F$9999,Ledger!$B$3:$B$9999,$A23,Ledger!$A$3:$A$9999,"&gt;="&amp;F$4,Ledger!$A$3:$A$9999,"&lt;="&amp;F$5)</f>
        <v>0</v>
      </c>
      <c r="G23" s="34">
        <f t="shared" si="10"/>
        <v>0</v>
      </c>
      <c r="H23" s="7">
        <f>SUMIFS(Ledger!$F$3:$F$9999,Ledger!$B$3:$B$9999,$A23,Ledger!$A$3:$A$9999,"&gt;="&amp;H$4,Ledger!$A$3:$A$9999,"&lt;="&amp;H$5)</f>
        <v>0</v>
      </c>
      <c r="I23" s="7">
        <f>SUMIFS(Ledger!$F$3:$F$9999,Ledger!$B$3:$B$9999,$A23,Ledger!$A$3:$A$9999,"&gt;="&amp;I$4,Ledger!$A$3:$A$9999,"&lt;="&amp;I$5)</f>
        <v>0</v>
      </c>
      <c r="J23" s="7">
        <f>SUMIFS(Ledger!$F$3:$F$9999,Ledger!$B$3:$B$9999,$A23,Ledger!$A$3:$A$9999,"&gt;="&amp;J$4,Ledger!$A$3:$A$9999,"&lt;="&amp;J$5)</f>
        <v>0</v>
      </c>
      <c r="K23" s="7">
        <f>SUMIFS(Ledger!$F$3:$F$9999,Ledger!$B$3:$B$9999,$A23,Ledger!$A$3:$A$9999,"&gt;="&amp;K$4,Ledger!$A$3:$A$9999,"&lt;="&amp;K$5)</f>
        <v>0</v>
      </c>
      <c r="L23" s="34">
        <f t="shared" ref="L23:L24" si="15">SUM(H23:K23)</f>
        <v>0</v>
      </c>
    </row>
    <row r="24" spans="1:12">
      <c r="A24" s="48" t="s">
        <v>34</v>
      </c>
      <c r="B24" s="28"/>
      <c r="C24" s="27">
        <f>SUM(C15:C23)</f>
        <v>850</v>
      </c>
      <c r="D24" s="27">
        <f>SUM(D15:D23)</f>
        <v>0</v>
      </c>
      <c r="E24" s="27">
        <f>SUM(E15:E23)</f>
        <v>0</v>
      </c>
      <c r="F24" s="27">
        <f>SUM(F15:F23)</f>
        <v>0</v>
      </c>
      <c r="G24" s="35">
        <f t="shared" si="10"/>
        <v>850</v>
      </c>
      <c r="H24" s="27">
        <f>SUM(H15:H23)</f>
        <v>0</v>
      </c>
      <c r="I24" s="27">
        <f>SUM(I15:I23)</f>
        <v>0</v>
      </c>
      <c r="J24" s="27">
        <f>SUM(J15:J23)</f>
        <v>0</v>
      </c>
      <c r="K24" s="27">
        <f>SUM(K15:K23)</f>
        <v>0</v>
      </c>
      <c r="L24" s="35">
        <f t="shared" si="15"/>
        <v>0</v>
      </c>
    </row>
    <row r="25" spans="1:12">
      <c r="A25" s="28"/>
      <c r="B25" s="28"/>
      <c r="C25" s="27"/>
      <c r="D25" s="27"/>
      <c r="E25" s="27"/>
      <c r="F25" s="27"/>
      <c r="G25" s="35"/>
      <c r="H25" s="27"/>
      <c r="I25" s="27"/>
      <c r="J25" s="27"/>
      <c r="K25" s="27"/>
      <c r="L25" s="35"/>
    </row>
    <row r="26" spans="1:12">
      <c r="A26" s="28" t="s">
        <v>35</v>
      </c>
      <c r="B26" s="8" t="s">
        <v>44</v>
      </c>
      <c r="C26" s="29">
        <f>C13-C24</f>
        <v>150</v>
      </c>
      <c r="D26" s="29">
        <f t="shared" ref="D26:F26" si="16">D13-D24</f>
        <v>0</v>
      </c>
      <c r="E26" s="29">
        <f t="shared" si="16"/>
        <v>0</v>
      </c>
      <c r="F26" s="29">
        <f t="shared" si="16"/>
        <v>0</v>
      </c>
      <c r="G26" s="37">
        <f>SUM(C26:F26)</f>
        <v>150</v>
      </c>
      <c r="H26" s="29">
        <f t="shared" ref="H26:K26" si="17">H13-H24</f>
        <v>0</v>
      </c>
      <c r="I26" s="29">
        <f t="shared" si="17"/>
        <v>0</v>
      </c>
      <c r="J26" s="29">
        <f t="shared" si="17"/>
        <v>0</v>
      </c>
      <c r="K26" s="29">
        <f t="shared" si="17"/>
        <v>0</v>
      </c>
      <c r="L26" s="37">
        <f>SUM(H26:K26)</f>
        <v>0</v>
      </c>
    </row>
    <row r="27" spans="1:12">
      <c r="G27" s="36"/>
      <c r="I27" s="2"/>
      <c r="K27" s="2"/>
      <c r="L27" s="36"/>
    </row>
    <row r="28" spans="1:12">
      <c r="A28" s="26" t="s">
        <v>31</v>
      </c>
      <c r="B28" s="8" t="s">
        <v>45</v>
      </c>
      <c r="C28" s="27">
        <f>SUMIFS(Ledger!$F$3:$F$9999,Ledger!$B$3:$B$9999,$A28,Ledger!$A$3:$A$9999,"&gt;="&amp;C$4,Ledger!$A$3:$A$9999,"&lt;="&amp;C$5)</f>
        <v>0</v>
      </c>
      <c r="D28" s="27">
        <f>SUMIFS(Ledger!$F$3:$F$9999,Ledger!$B$3:$B$9999,$A28,Ledger!$A$3:$A$9999,"&gt;="&amp;D$4,Ledger!$A$3:$A$9999,"&lt;="&amp;D$5)</f>
        <v>0</v>
      </c>
      <c r="E28" s="27">
        <f>SUMIFS(Ledger!$F$3:$F$9999,Ledger!$B$3:$B$9999,$A28,Ledger!$A$3:$A$9999,"&gt;="&amp;E$4,Ledger!$A$3:$A$9999,"&lt;="&amp;E$5)</f>
        <v>0</v>
      </c>
      <c r="F28" s="27">
        <f>SUMIFS(Ledger!$F$3:$F$9999,Ledger!$B$3:$B$9999,$A28,Ledger!$A$3:$A$9999,"&gt;="&amp;F$4,Ledger!$A$3:$A$9999,"&lt;="&amp;F$5)</f>
        <v>0</v>
      </c>
      <c r="G28" s="37">
        <f>SUM(C28:F28)</f>
        <v>0</v>
      </c>
      <c r="H28" s="27">
        <f>SUMIFS(Ledger!$F$3:$F$9999,Ledger!$B$3:$B$9999,$A28,Ledger!$A$3:$A$9999,"&gt;="&amp;H$4,Ledger!$A$3:$A$9999,"&lt;="&amp;H$5)</f>
        <v>0</v>
      </c>
      <c r="I28" s="27">
        <f>SUMIFS(Ledger!$F$3:$F$9999,Ledger!$B$3:$B$9999,$A28,Ledger!$A$3:$A$9999,"&gt;="&amp;I$4,Ledger!$A$3:$A$9999,"&lt;="&amp;I$5)</f>
        <v>0</v>
      </c>
      <c r="J28" s="27">
        <f>SUMIFS(Ledger!$F$3:$F$9999,Ledger!$B$3:$B$9999,$A28,Ledger!$A$3:$A$9999,"&gt;="&amp;J$4,Ledger!$A$3:$A$9999,"&lt;="&amp;J$5)</f>
        <v>0</v>
      </c>
      <c r="K28" s="27">
        <f>SUMIFS(Ledger!$F$3:$F$9999,Ledger!$B$3:$B$9999,$A28,Ledger!$A$3:$A$9999,"&gt;="&amp;K$4,Ledger!$A$3:$A$9999,"&lt;="&amp;K$5)</f>
        <v>0</v>
      </c>
      <c r="L28" s="37">
        <f>SUM(H28:K28)</f>
        <v>0</v>
      </c>
    </row>
    <row r="29" spans="1:12">
      <c r="C29" s="30"/>
      <c r="D29" s="28"/>
      <c r="E29" s="30"/>
      <c r="F29" s="28"/>
      <c r="G29" s="38"/>
      <c r="H29" s="30"/>
      <c r="I29" s="28"/>
      <c r="J29" s="30"/>
      <c r="K29" s="28"/>
      <c r="L29" s="38"/>
    </row>
    <row r="30" spans="1:12">
      <c r="A30" s="26" t="s">
        <v>7</v>
      </c>
      <c r="B30" s="8" t="s">
        <v>46</v>
      </c>
      <c r="C30" s="27">
        <f>SUMIFS(Ledger!$E$3:$E$9999,Ledger!$B$3:$B$9999,$A30,Ledger!$A$3:$A$9999,"&gt;="&amp;C$4,Ledger!$A$3:$A$9999,"&lt;="&amp;C$5)</f>
        <v>0</v>
      </c>
      <c r="D30" s="27">
        <f>SUMIFS(Ledger!$E$3:$E$9999,Ledger!$B$3:$B$9999,$A30,Ledger!$A$3:$A$9999,"&gt;="&amp;D$4,Ledger!$A$3:$A$9999,"&lt;="&amp;D$5)</f>
        <v>0</v>
      </c>
      <c r="E30" s="27">
        <f>SUMIFS(Ledger!$E$3:$E$9999,Ledger!$B$3:$B$9999,$A30,Ledger!$A$3:$A$9999,"&gt;="&amp;E$4,Ledger!$A$3:$A$9999,"&lt;="&amp;E$5)</f>
        <v>0</v>
      </c>
      <c r="F30" s="27">
        <f>SUMIFS(Ledger!$E$3:$E$9999,Ledger!$B$3:$B$9999,$A30,Ledger!$A$3:$A$9999,"&gt;="&amp;F$4,Ledger!$A$3:$A$9999,"&lt;="&amp;F$5)</f>
        <v>0</v>
      </c>
      <c r="G30" s="37">
        <f>SUM(C30:F30)</f>
        <v>0</v>
      </c>
      <c r="H30" s="27">
        <f>SUMIFS(Ledger!$E$3:$E$9999,Ledger!$B$3:$B$9999,$A30,Ledger!$A$3:$A$9999,"&gt;="&amp;H$4,Ledger!$A$3:$A$9999,"&lt;="&amp;H$5)</f>
        <v>0</v>
      </c>
      <c r="I30" s="27">
        <f>SUMIFS(Ledger!$E$3:$E$9999,Ledger!$B$3:$B$9999,$A30,Ledger!$A$3:$A$9999,"&gt;="&amp;I$4,Ledger!$A$3:$A$9999,"&lt;="&amp;I$5)</f>
        <v>0</v>
      </c>
      <c r="J30" s="27">
        <f>SUMIFS(Ledger!$E$3:$E$9999,Ledger!$B$3:$B$9999,$A30,Ledger!$A$3:$A$9999,"&gt;="&amp;J$4,Ledger!$A$3:$A$9999,"&lt;="&amp;J$5)</f>
        <v>0</v>
      </c>
      <c r="K30" s="27">
        <f>SUMIFS(Ledger!$E$3:$E$9999,Ledger!$B$3:$B$9999,$A30,Ledger!$A$3:$A$9999,"&gt;="&amp;K$4,Ledger!$A$3:$A$9999,"&lt;="&amp;K$5)</f>
        <v>0</v>
      </c>
      <c r="L30" s="37">
        <f>SUM(H30:K30)</f>
        <v>0</v>
      </c>
    </row>
    <row r="31" spans="1:12">
      <c r="A31" s="26" t="s">
        <v>77</v>
      </c>
      <c r="B31" s="8" t="s">
        <v>78</v>
      </c>
      <c r="C31" s="27">
        <f>SUMIFS(Ledger!$E$3:$E$9999,Ledger!$B$3:$B$9999,$A31,Ledger!$A$3:$A$9999,"&gt;="&amp;C$4,Ledger!$A$3:$A$9999,"&lt;="&amp;C$5)-SUMIFS(Ledger!$F$3:$F$9999,Ledger!$B$3:$B$9999,$A19,Ledger!$A$3:$A$9999,"&gt;="&amp;C$4,Ledger!$A$3:$A$9999,"&lt;="&amp;C$5)</f>
        <v>0</v>
      </c>
      <c r="D31" s="27">
        <f>SUMIFS(Ledger!$E$3:$E$9999,Ledger!$B$3:$B$9999,$A31,Ledger!$A$3:$A$9999,"&gt;="&amp;D$4,Ledger!$A$3:$A$9999,"&lt;="&amp;D$5)-SUMIFS(Ledger!$F$3:$F$9999,Ledger!$B$3:$B$9999,$A19,Ledger!$A$3:$A$9999,"&gt;="&amp;D$4,Ledger!$A$3:$A$9999,"&lt;="&amp;D$5)</f>
        <v>0</v>
      </c>
      <c r="E31" s="27">
        <f>SUMIFS(Ledger!$E$3:$E$9999,Ledger!$B$3:$B$9999,$A31,Ledger!$A$3:$A$9999,"&gt;="&amp;E$4,Ledger!$A$3:$A$9999,"&lt;="&amp;E$5)-SUMIFS(Ledger!$F$3:$F$9999,Ledger!$B$3:$B$9999,$A19,Ledger!$A$3:$A$9999,"&gt;="&amp;E$4,Ledger!$A$3:$A$9999,"&lt;="&amp;E$5)</f>
        <v>0</v>
      </c>
      <c r="F31" s="27">
        <f>SUMIFS(Ledger!$E$3:$E$9999,Ledger!$B$3:$B$9999,$A31,Ledger!$A$3:$A$9999,"&gt;="&amp;F$4,Ledger!$A$3:$A$9999,"&lt;="&amp;F$5)-SUMIFS(Ledger!$F$3:$F$9999,Ledger!$B$3:$B$9999,$A19,Ledger!$A$3:$A$9999,"&gt;="&amp;F$4,Ledger!$A$3:$A$9999,"&lt;="&amp;F$5)</f>
        <v>0</v>
      </c>
      <c r="G31" s="37">
        <f>SUM(C31:F31)</f>
        <v>0</v>
      </c>
      <c r="H31" s="27">
        <f>SUMIFS(Ledger!$E$3:$E$9999,Ledger!$B$3:$B$9999,$A31,Ledger!$A$3:$A$9999,"&gt;="&amp;H$4,Ledger!$A$3:$A$9999,"&lt;="&amp;H$5)-SUMIFS(Ledger!$F$3:$F$9999,Ledger!$B$3:$B$9999,$A19,Ledger!$A$3:$A$9999,"&gt;="&amp;H$4,Ledger!$A$3:$A$9999,"&lt;="&amp;H$5)</f>
        <v>0</v>
      </c>
      <c r="I31" s="27">
        <f>SUMIFS(Ledger!$E$3:$E$9999,Ledger!$B$3:$B$9999,$A31,Ledger!$A$3:$A$9999,"&gt;="&amp;I$4,Ledger!$A$3:$A$9999,"&lt;="&amp;I$5)-SUMIFS(Ledger!$F$3:$F$9999,Ledger!$B$3:$B$9999,$A19,Ledger!$A$3:$A$9999,"&gt;="&amp;I$4,Ledger!$A$3:$A$9999,"&lt;="&amp;I$5)</f>
        <v>0</v>
      </c>
      <c r="J31" s="27">
        <f>SUMIFS(Ledger!$E$3:$E$9999,Ledger!$B$3:$B$9999,$A31,Ledger!$A$3:$A$9999,"&gt;="&amp;J$4,Ledger!$A$3:$A$9999,"&lt;="&amp;J$5)-SUMIFS(Ledger!$F$3:$F$9999,Ledger!$B$3:$B$9999,$A19,Ledger!$A$3:$A$9999,"&gt;="&amp;J$4,Ledger!$A$3:$A$9999,"&lt;="&amp;J$5)</f>
        <v>0</v>
      </c>
      <c r="K31" s="27">
        <f>SUMIFS(Ledger!$E$3:$E$9999,Ledger!$B$3:$B$9999,$A31,Ledger!$A$3:$A$9999,"&gt;="&amp;K$4,Ledger!$A$3:$A$9999,"&lt;="&amp;K$5)-SUMIFS(Ledger!$F$3:$F$9999,Ledger!$B$3:$B$9999,$A19,Ledger!$A$3:$A$9999,"&gt;="&amp;K$4,Ledger!$A$3:$A$9999,"&lt;="&amp;K$5)</f>
        <v>0</v>
      </c>
      <c r="L31" s="37">
        <f>SUM(H31:K31)</f>
        <v>0</v>
      </c>
    </row>
    <row r="32" spans="1:12">
      <c r="G32" s="36"/>
      <c r="I32" s="2"/>
      <c r="K32" s="2"/>
      <c r="L32" s="36"/>
    </row>
  </sheetData>
  <mergeCells count="2">
    <mergeCell ref="C2:F2"/>
    <mergeCell ref="H2:K2"/>
  </mergeCells>
  <pageMargins left="0.7" right="0.7" top="0.75" bottom="0.75" header="0.3" footer="0.3"/>
  <pageSetup orientation="landscape"/>
  <ignoredErrors>
    <ignoredError sqref="C25:G25 C24:F24" formula="1"/>
    <ignoredError sqref="G26 C27:G27 G24 G7 G23 G22 C14:G14 G9 G19 G6 G15 G16 G17 G18 G21 C29:G29 G28 C32:G32 G31 G13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5" zoomScaleNormal="125" zoomScalePageLayoutView="125" workbookViewId="0">
      <pane ySplit="1" topLeftCell="A2" activePane="bottomLeft" state="frozenSplit"/>
      <selection pane="bottomLeft"/>
    </sheetView>
  </sheetViews>
  <sheetFormatPr baseColWidth="10" defaultColWidth="8.83203125" defaultRowHeight="14" x14ac:dyDescent="0"/>
  <cols>
    <col min="1" max="1" width="18.33203125" style="68" customWidth="1"/>
    <col min="2" max="2" width="15.83203125" style="64" customWidth="1"/>
    <col min="3" max="3" width="5.83203125" style="68" customWidth="1"/>
    <col min="4" max="4" width="18.33203125" style="68" customWidth="1"/>
    <col min="5" max="5" width="15.83203125" style="64" customWidth="1"/>
    <col min="6" max="16384" width="8.83203125" style="65"/>
  </cols>
  <sheetData>
    <row r="1" spans="1:5" s="103" customFormat="1" ht="20">
      <c r="A1" s="100" t="s">
        <v>84</v>
      </c>
      <c r="B1" s="101"/>
      <c r="C1" s="102"/>
      <c r="D1" s="102"/>
      <c r="E1" s="101"/>
    </row>
    <row r="2" spans="1:5" s="67" customFormat="1">
      <c r="A2" s="108" t="s">
        <v>54</v>
      </c>
      <c r="B2" s="108"/>
      <c r="C2" s="66"/>
      <c r="D2" s="108" t="s">
        <v>55</v>
      </c>
      <c r="E2" s="108"/>
    </row>
    <row r="4" spans="1:5">
      <c r="A4" s="69" t="s">
        <v>36</v>
      </c>
      <c r="B4" s="70">
        <f>SUM(B5:B6)</f>
        <v>0</v>
      </c>
      <c r="D4" s="69" t="s">
        <v>56</v>
      </c>
      <c r="E4" s="70">
        <f>SUM(E5:E7)</f>
        <v>0</v>
      </c>
    </row>
    <row r="5" spans="1:5">
      <c r="A5" s="63" t="s">
        <v>60</v>
      </c>
      <c r="B5" s="71">
        <v>0</v>
      </c>
      <c r="C5" s="63"/>
      <c r="D5" s="63" t="s">
        <v>83</v>
      </c>
      <c r="E5" s="71">
        <v>0</v>
      </c>
    </row>
    <row r="6" spans="1:5">
      <c r="A6" s="68" t="s">
        <v>79</v>
      </c>
      <c r="B6" s="64">
        <v>0</v>
      </c>
      <c r="C6" s="63"/>
      <c r="D6" s="63" t="s">
        <v>82</v>
      </c>
      <c r="E6" s="71">
        <v>0</v>
      </c>
    </row>
    <row r="7" spans="1:5">
      <c r="C7" s="63"/>
      <c r="D7" s="63"/>
      <c r="E7" s="72"/>
    </row>
    <row r="8" spans="1:5">
      <c r="E8" s="72"/>
    </row>
    <row r="9" spans="1:5">
      <c r="A9" s="69" t="s">
        <v>50</v>
      </c>
      <c r="B9" s="70">
        <v>0</v>
      </c>
      <c r="D9" s="69" t="s">
        <v>57</v>
      </c>
      <c r="E9" s="70">
        <f>E4</f>
        <v>0</v>
      </c>
    </row>
    <row r="10" spans="1:5">
      <c r="A10" s="63" t="s">
        <v>80</v>
      </c>
      <c r="B10" s="72">
        <v>0</v>
      </c>
      <c r="E10" s="71"/>
    </row>
    <row r="11" spans="1:5">
      <c r="A11" s="63" t="s">
        <v>81</v>
      </c>
      <c r="B11" s="72">
        <v>0</v>
      </c>
      <c r="D11" s="69" t="s">
        <v>17</v>
      </c>
      <c r="E11" s="70">
        <f>B13-E9</f>
        <v>0</v>
      </c>
    </row>
    <row r="12" spans="1:5">
      <c r="A12" s="69"/>
      <c r="B12" s="71"/>
      <c r="C12" s="69"/>
      <c r="D12" s="69"/>
      <c r="E12" s="71"/>
    </row>
    <row r="13" spans="1:5" ht="28">
      <c r="A13" s="69" t="s">
        <v>58</v>
      </c>
      <c r="B13" s="70">
        <f>B4+B9</f>
        <v>0</v>
      </c>
      <c r="D13" s="73" t="s">
        <v>59</v>
      </c>
      <c r="E13" s="74">
        <f>E9+E11</f>
        <v>0</v>
      </c>
    </row>
    <row r="15" spans="1:5">
      <c r="A15" s="75"/>
      <c r="C15" s="69"/>
      <c r="D15" s="75"/>
    </row>
    <row r="16" spans="1:5">
      <c r="E16" s="72"/>
    </row>
    <row r="17" spans="1:5">
      <c r="E17" s="78"/>
    </row>
    <row r="18" spans="1:5">
      <c r="E18" s="76"/>
    </row>
    <row r="20" spans="1:5">
      <c r="A20" s="69"/>
      <c r="D20" s="69"/>
    </row>
  </sheetData>
  <mergeCells count="2">
    <mergeCell ref="A2:B2"/>
    <mergeCell ref="D2:E2"/>
  </mergeCells>
  <phoneticPr fontId="28" type="noConversion"/>
  <pageMargins left="0.7" right="0.7" top="0.75" bottom="0.75" header="0.3" footer="0.3"/>
  <pageSetup orientation="landscape"/>
  <ignoredErrors>
    <ignoredError sqref="E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125" zoomScaleNormal="125" zoomScalePageLayoutView="125" workbookViewId="0">
      <pane xSplit="2" ySplit="3" topLeftCell="C4" activePane="bottomRight" state="frozenSplit"/>
      <selection pane="topRight" activeCell="D1" sqref="D1"/>
      <selection pane="bottomLeft" activeCell="A4" sqref="A4"/>
      <selection pane="bottomRight"/>
    </sheetView>
  </sheetViews>
  <sheetFormatPr baseColWidth="10" defaultColWidth="8.83203125" defaultRowHeight="14" x14ac:dyDescent="0"/>
  <cols>
    <col min="1" max="1" width="9" style="16" customWidth="1"/>
    <col min="2" max="2" width="10.5" style="13" customWidth="1"/>
    <col min="3" max="3" width="3.1640625" style="88" bestFit="1" customWidth="1"/>
    <col min="4" max="4" width="22.1640625" bestFit="1" customWidth="1"/>
    <col min="5" max="5" width="22.33203125" style="10" customWidth="1"/>
    <col min="6" max="6" width="23.33203125" customWidth="1"/>
    <col min="7" max="7" width="26.1640625" style="10" customWidth="1"/>
    <col min="8" max="8" width="41.6640625" style="53" customWidth="1"/>
  </cols>
  <sheetData>
    <row r="1" spans="1:8" ht="20">
      <c r="A1" s="104" t="s">
        <v>86</v>
      </c>
      <c r="D1" s="2"/>
    </row>
    <row r="2" spans="1:8">
      <c r="A2" s="105" t="s">
        <v>92</v>
      </c>
      <c r="B2" s="77">
        <f>SUM(B4:B947)</f>
        <v>25000</v>
      </c>
      <c r="D2" s="18"/>
    </row>
    <row r="3" spans="1:8" s="2" customFormat="1">
      <c r="A3" s="17" t="s">
        <v>19</v>
      </c>
      <c r="B3" s="49" t="s">
        <v>12</v>
      </c>
      <c r="C3" s="52" t="s">
        <v>10</v>
      </c>
      <c r="D3" s="12" t="s">
        <v>11</v>
      </c>
      <c r="E3" s="14" t="s">
        <v>18</v>
      </c>
      <c r="F3" s="6" t="s">
        <v>13</v>
      </c>
      <c r="G3" s="11" t="s">
        <v>14</v>
      </c>
      <c r="H3" s="11" t="s">
        <v>63</v>
      </c>
    </row>
    <row r="4" spans="1:8">
      <c r="A4" s="16">
        <v>36526</v>
      </c>
      <c r="B4" s="13">
        <v>25000</v>
      </c>
      <c r="C4" s="88">
        <v>1</v>
      </c>
      <c r="D4" t="s">
        <v>87</v>
      </c>
      <c r="E4" s="10" t="s">
        <v>88</v>
      </c>
      <c r="F4" s="15" t="s">
        <v>89</v>
      </c>
      <c r="G4" s="18"/>
      <c r="H4" s="53" t="s">
        <v>90</v>
      </c>
    </row>
  </sheetData>
  <hyperlinks>
    <hyperlink ref="F4" r:id="rId1"/>
  </hyperlink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Ledger</vt:lpstr>
      <vt:lpstr>Expenses</vt:lpstr>
      <vt:lpstr>P&amp;L</vt:lpstr>
      <vt:lpstr>Balance Sheet</vt:lpstr>
      <vt:lpstr>Investors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Luni</dc:creator>
  <cp:lastModifiedBy>Michael Libes</cp:lastModifiedBy>
  <cp:lastPrinted>2016-04-21T15:54:51Z</cp:lastPrinted>
  <dcterms:created xsi:type="dcterms:W3CDTF">2012-08-29T16:37:27Z</dcterms:created>
  <dcterms:modified xsi:type="dcterms:W3CDTF">2016-08-09T22:59:26Z</dcterms:modified>
</cp:coreProperties>
</file>